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harmistha\Work\Website\wezen-india\data\Employment\"/>
    </mc:Choice>
  </mc:AlternateContent>
  <xr:revisionPtr revIDLastSave="0" documentId="13_ncr:1_{8A4EE285-8190-43BF-983D-5CB57C73A96B}" xr6:coauthVersionLast="47" xr6:coauthVersionMax="47" xr10:uidLastSave="{00000000-0000-0000-0000-000000000000}"/>
  <bookViews>
    <workbookView xWindow="-110" yWindow="-110" windowWidth="19420" windowHeight="11500" xr2:uid="{157E59D4-C812-47CD-B48A-8A9AB3A72C6C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5" i="1" l="1"/>
  <c r="AL5" i="1" s="1"/>
  <c r="M5" i="1"/>
  <c r="X5" i="1"/>
  <c r="Y5" i="1"/>
  <c r="AJ5" i="1"/>
  <c r="AK5" i="1"/>
  <c r="L7" i="1"/>
  <c r="AL7" i="1" s="1"/>
  <c r="M7" i="1"/>
  <c r="X7" i="1"/>
  <c r="Y7" i="1"/>
  <c r="AJ7" i="1"/>
  <c r="AK7" i="1"/>
  <c r="L8" i="1"/>
  <c r="M8" i="1"/>
  <c r="X8" i="1"/>
  <c r="Y8" i="1"/>
  <c r="AJ8" i="1"/>
  <c r="AK8" i="1"/>
  <c r="L9" i="1"/>
  <c r="M9" i="1"/>
  <c r="X9" i="1"/>
  <c r="Y9" i="1"/>
  <c r="AJ9" i="1"/>
  <c r="AK9" i="1"/>
  <c r="L10" i="1"/>
  <c r="M10" i="1"/>
  <c r="X10" i="1"/>
  <c r="Y10" i="1"/>
  <c r="AJ10" i="1"/>
  <c r="AK10" i="1"/>
  <c r="L12" i="1"/>
  <c r="AL12" i="1" s="1"/>
  <c r="M12" i="1"/>
  <c r="X12" i="1"/>
  <c r="Y12" i="1"/>
  <c r="AJ12" i="1"/>
  <c r="AK12" i="1"/>
  <c r="L30" i="1"/>
  <c r="M30" i="1"/>
  <c r="X30" i="1"/>
  <c r="Y30" i="1"/>
  <c r="AJ30" i="1"/>
  <c r="AK30" i="1"/>
  <c r="L14" i="1"/>
  <c r="AL14" i="1" s="1"/>
  <c r="M14" i="1"/>
  <c r="X14" i="1"/>
  <c r="Y14" i="1"/>
  <c r="AJ14" i="1"/>
  <c r="AK14" i="1"/>
  <c r="L15" i="1"/>
  <c r="M15" i="1"/>
  <c r="X15" i="1"/>
  <c r="Y15" i="1"/>
  <c r="AJ15" i="1"/>
  <c r="AK15" i="1"/>
  <c r="AL15" i="1" s="1"/>
  <c r="L16" i="1"/>
  <c r="M16" i="1"/>
  <c r="X16" i="1"/>
  <c r="Y16" i="1"/>
  <c r="AJ16" i="1"/>
  <c r="AK16" i="1"/>
  <c r="L17" i="1"/>
  <c r="AL17" i="1" s="1"/>
  <c r="M17" i="1"/>
  <c r="X17" i="1"/>
  <c r="Y17" i="1"/>
  <c r="AJ17" i="1"/>
  <c r="AK17" i="1"/>
  <c r="L19" i="1"/>
  <c r="M19" i="1"/>
  <c r="X19" i="1"/>
  <c r="Y19" i="1"/>
  <c r="AJ19" i="1"/>
  <c r="AK19" i="1"/>
  <c r="L20" i="1"/>
  <c r="M20" i="1"/>
  <c r="X20" i="1"/>
  <c r="Y20" i="1"/>
  <c r="AJ20" i="1"/>
  <c r="AK20" i="1"/>
  <c r="L21" i="1"/>
  <c r="M21" i="1"/>
  <c r="X21" i="1"/>
  <c r="Y21" i="1"/>
  <c r="AJ21" i="1"/>
  <c r="AK21" i="1"/>
  <c r="L24" i="1"/>
  <c r="AL24" i="1" s="1"/>
  <c r="M24" i="1"/>
  <c r="X24" i="1"/>
  <c r="Y24" i="1"/>
  <c r="AJ24" i="1"/>
  <c r="AK24" i="1"/>
  <c r="L25" i="1"/>
  <c r="AL25" i="1" s="1"/>
  <c r="M25" i="1"/>
  <c r="X25" i="1"/>
  <c r="Y25" i="1"/>
  <c r="AJ25" i="1"/>
  <c r="AK25" i="1"/>
  <c r="L26" i="1"/>
  <c r="AL26" i="1" s="1"/>
  <c r="M26" i="1"/>
  <c r="X26" i="1"/>
  <c r="Y26" i="1"/>
  <c r="AJ26" i="1"/>
  <c r="AK26" i="1"/>
  <c r="L27" i="1"/>
  <c r="M27" i="1"/>
  <c r="X27" i="1"/>
  <c r="Y27" i="1"/>
  <c r="AJ27" i="1"/>
  <c r="AK27" i="1"/>
  <c r="L28" i="1"/>
  <c r="M28" i="1"/>
  <c r="X28" i="1"/>
  <c r="Y28" i="1"/>
  <c r="AJ28" i="1"/>
  <c r="AK28" i="1"/>
  <c r="L29" i="1"/>
  <c r="AL29" i="1" s="1"/>
  <c r="M29" i="1"/>
  <c r="X29" i="1"/>
  <c r="Y29" i="1"/>
  <c r="AJ29" i="1"/>
  <c r="AK29" i="1"/>
  <c r="L31" i="1"/>
  <c r="M31" i="1"/>
  <c r="X31" i="1"/>
  <c r="Y31" i="1"/>
  <c r="AJ31" i="1"/>
  <c r="AK31" i="1"/>
  <c r="L33" i="1"/>
  <c r="M33" i="1"/>
  <c r="X33" i="1"/>
  <c r="Y33" i="1"/>
  <c r="AJ33" i="1"/>
  <c r="AK33" i="1"/>
  <c r="L34" i="1"/>
  <c r="M34" i="1"/>
  <c r="X34" i="1"/>
  <c r="Y34" i="1"/>
  <c r="AJ34" i="1"/>
  <c r="AK34" i="1"/>
  <c r="L35" i="1"/>
  <c r="AL35" i="1" s="1"/>
  <c r="M35" i="1"/>
  <c r="X35" i="1"/>
  <c r="Y35" i="1"/>
  <c r="AJ35" i="1"/>
  <c r="AK35" i="1"/>
  <c r="L36" i="1"/>
  <c r="AL36" i="1" s="1"/>
  <c r="M36" i="1"/>
  <c r="X36" i="1"/>
  <c r="Y36" i="1"/>
  <c r="AJ36" i="1"/>
  <c r="AK36" i="1"/>
  <c r="L37" i="1"/>
  <c r="M37" i="1"/>
  <c r="X37" i="1"/>
  <c r="Y37" i="1"/>
  <c r="AJ37" i="1"/>
  <c r="AK37" i="1"/>
  <c r="L39" i="1"/>
  <c r="M39" i="1"/>
  <c r="X39" i="1"/>
  <c r="Y39" i="1"/>
  <c r="AJ39" i="1"/>
  <c r="AK39" i="1"/>
  <c r="L41" i="1"/>
  <c r="M41" i="1"/>
  <c r="X41" i="1"/>
  <c r="Y41" i="1"/>
  <c r="AJ41" i="1"/>
  <c r="AK41" i="1"/>
  <c r="L40" i="1"/>
  <c r="AL40" i="1" s="1"/>
  <c r="M40" i="1"/>
  <c r="X40" i="1"/>
  <c r="Y40" i="1"/>
  <c r="AJ40" i="1"/>
  <c r="AK40" i="1"/>
  <c r="L42" i="1"/>
  <c r="M42" i="1"/>
  <c r="X42" i="1"/>
  <c r="Y42" i="1"/>
  <c r="AJ42" i="1"/>
  <c r="AK42" i="1"/>
  <c r="L6" i="1"/>
  <c r="M6" i="1"/>
  <c r="X6" i="1"/>
  <c r="Y6" i="1"/>
  <c r="AJ6" i="1"/>
  <c r="AK6" i="1"/>
  <c r="L11" i="1"/>
  <c r="M11" i="1"/>
  <c r="X11" i="1"/>
  <c r="Y11" i="1"/>
  <c r="AJ11" i="1"/>
  <c r="AK11" i="1"/>
  <c r="AL11" i="1"/>
  <c r="L13" i="1"/>
  <c r="AL13" i="1" s="1"/>
  <c r="M13" i="1"/>
  <c r="X13" i="1"/>
  <c r="Y13" i="1"/>
  <c r="AJ13" i="1"/>
  <c r="AK13" i="1"/>
  <c r="J38" i="1"/>
  <c r="L38" i="1" s="1"/>
  <c r="K38" i="1"/>
  <c r="M38" i="1"/>
  <c r="V38" i="1"/>
  <c r="W38" i="1"/>
  <c r="X38" i="1"/>
  <c r="Y38" i="1"/>
  <c r="AH38" i="1"/>
  <c r="AI38" i="1"/>
  <c r="AK38" i="1"/>
  <c r="L18" i="1"/>
  <c r="M18" i="1"/>
  <c r="X18" i="1"/>
  <c r="Y18" i="1"/>
  <c r="AJ18" i="1"/>
  <c r="AK18" i="1"/>
  <c r="L22" i="1"/>
  <c r="AL22" i="1" s="1"/>
  <c r="M22" i="1"/>
  <c r="X22" i="1"/>
  <c r="Y22" i="1"/>
  <c r="AJ22" i="1"/>
  <c r="AK22" i="1"/>
  <c r="L23" i="1"/>
  <c r="M23" i="1"/>
  <c r="X23" i="1"/>
  <c r="Y23" i="1"/>
  <c r="AJ23" i="1"/>
  <c r="AK23" i="1"/>
  <c r="L32" i="1"/>
  <c r="AL32" i="1" s="1"/>
  <c r="M32" i="1"/>
  <c r="X32" i="1"/>
  <c r="Y32" i="1"/>
  <c r="AJ32" i="1"/>
  <c r="AK32" i="1"/>
  <c r="AL42" i="1" l="1"/>
  <c r="AL31" i="1"/>
  <c r="AL6" i="1"/>
  <c r="AL27" i="1"/>
  <c r="AL20" i="1"/>
  <c r="AJ38" i="1"/>
  <c r="AL38" i="1" s="1"/>
  <c r="AL23" i="1"/>
  <c r="AL37" i="1"/>
  <c r="AL19" i="1"/>
  <c r="AL30" i="1"/>
  <c r="AL8" i="1"/>
  <c r="AL39" i="1"/>
  <c r="AL33" i="1"/>
  <c r="AL9" i="1"/>
  <c r="AL18" i="1"/>
  <c r="AL41" i="1"/>
  <c r="AL34" i="1"/>
  <c r="AL28" i="1"/>
  <c r="AL21" i="1"/>
  <c r="AL16" i="1"/>
  <c r="AL10" i="1"/>
</calcChain>
</file>

<file path=xl/sharedStrings.xml><?xml version="1.0" encoding="utf-8"?>
<sst xmlns="http://schemas.openxmlformats.org/spreadsheetml/2006/main" count="98" uniqueCount="56">
  <si>
    <t>Puducherry</t>
  </si>
  <si>
    <t>Lakshadweep</t>
  </si>
  <si>
    <t>Ladakh</t>
  </si>
  <si>
    <t>Jammu and Kashmir</t>
  </si>
  <si>
    <t>Daman &amp; Diu</t>
  </si>
  <si>
    <t>Dadra &amp; Nagar Haveli</t>
  </si>
  <si>
    <t>Chandigarh</t>
  </si>
  <si>
    <t>West Bengal</t>
  </si>
  <si>
    <t>Uttar Pradesh</t>
  </si>
  <si>
    <t>Uttarakhand</t>
  </si>
  <si>
    <t>Tripura</t>
  </si>
  <si>
    <t>Telangana</t>
  </si>
  <si>
    <t>Tamil Nadu</t>
  </si>
  <si>
    <t>Sikkim</t>
  </si>
  <si>
    <t>Rajasthan</t>
  </si>
  <si>
    <t>Punjab</t>
  </si>
  <si>
    <t>Odisha</t>
  </si>
  <si>
    <t>Nagaland</t>
  </si>
  <si>
    <t>Mizoram</t>
  </si>
  <si>
    <t>Meghalaya</t>
  </si>
  <si>
    <t>Manipur</t>
  </si>
  <si>
    <t>Maharashtra</t>
  </si>
  <si>
    <t>Madhya Pradesh</t>
  </si>
  <si>
    <t>Kerala</t>
  </si>
  <si>
    <t>Karnataka</t>
  </si>
  <si>
    <t>Jharkhand</t>
  </si>
  <si>
    <t>Himachal Pradesh</t>
  </si>
  <si>
    <t>Haryana</t>
  </si>
  <si>
    <t>Gujarat</t>
  </si>
  <si>
    <t>Goa</t>
  </si>
  <si>
    <t>NCT Delhi</t>
  </si>
  <si>
    <t>Chhattisgarh</t>
  </si>
  <si>
    <t>Bihar</t>
  </si>
  <si>
    <t>Assam</t>
  </si>
  <si>
    <t>Arunachal Pradesh</t>
  </si>
  <si>
    <t>Andhra Pradesh</t>
  </si>
  <si>
    <t>INDIA</t>
  </si>
  <si>
    <t>CL</t>
  </si>
  <si>
    <t>RS</t>
  </si>
  <si>
    <t>SE</t>
  </si>
  <si>
    <t>Female</t>
  </si>
  <si>
    <t>Male</t>
  </si>
  <si>
    <t>Weighted Ratio of female to male wage</t>
  </si>
  <si>
    <t>Proportion of workers</t>
  </si>
  <si>
    <t>Ratio of female to male wage</t>
  </si>
  <si>
    <t>Average</t>
  </si>
  <si>
    <t>April-June 2024</t>
  </si>
  <si>
    <t>Jan-March 2024</t>
  </si>
  <si>
    <t>Oct- Dec 2023</t>
  </si>
  <si>
    <t>July-Sept 2023</t>
  </si>
  <si>
    <t>State/UT</t>
  </si>
  <si>
    <t>Average gross earnings (Rs. 0.00) during last 30 days from self-employed among self-employed persons in CWS</t>
  </si>
  <si>
    <t>Average wage earnings (Rs. 0.00) per day from casual labour work other than public works in CWS</t>
  </si>
  <si>
    <t>Average wage/salary earnings (Rs. 0.00) during the preceding calendar month from regular wage/salaried employment among the regular wage salaried employees in CWS</t>
  </si>
  <si>
    <t>Data Source: Periodic Labour Force Survey (PLFS) 2025</t>
  </si>
  <si>
    <t>Andaman &amp; Nicobar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</si>
</sst>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ptos"/>
      <family val="2"/>
    </font>
    <font>
      <b/>
      <sz val="11"/>
      <color rgb="FFC00000"/>
      <name val="Aptos"/>
      <family val="2"/>
    </font>
    <font>
      <sz val="11"/>
      <color rgb="FFC00000"/>
      <name val="Aptos"/>
      <family val="2"/>
    </font>
    <font>
      <b/>
      <sz val="12"/>
      <name val="Arial"/>
      <family val="2"/>
    </font>
    <font>
      <b/>
      <sz val="11"/>
      <name val="Aptos"/>
      <family val="2"/>
    </font>
    <font>
      <b/>
      <sz val="11"/>
      <color theme="1"/>
      <name val="Aptos"/>
      <family val="2"/>
    </font>
    <font>
      <b/>
      <sz val="10"/>
      <color rgb="FFFF0000"/>
      <name val="Calibri"/>
      <family val="2"/>
      <scheme val="minor"/>
    </font>
    <font>
      <b/>
      <sz val="10"/>
      <color rgb="FFFF0000"/>
      <name val="Aptos"/>
      <family val="2"/>
    </font>
    <font>
      <b/>
      <sz val="10"/>
      <name val="Aptos"/>
      <family val="2"/>
    </font>
    <font>
      <b/>
      <sz val="12"/>
      <color rgb="FFFF0000"/>
      <name val="Arial"/>
      <family val="2"/>
    </font>
    <font>
      <i/>
      <sz val="9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2" fontId="3" fillId="2" borderId="2" xfId="0" applyNumberFormat="1" applyFont="1" applyFill="1" applyBorder="1" applyAlignment="1">
      <alignment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vertical="center" wrapText="1"/>
    </xf>
    <xf numFmtId="3" fontId="7" fillId="0" borderId="2" xfId="0" applyNumberFormat="1" applyFont="1" applyBorder="1"/>
    <xf numFmtId="3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2" xfId="0" applyFont="1" applyBorder="1"/>
    <xf numFmtId="3" fontId="7" fillId="2" borderId="2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0" xfId="0" applyFont="1"/>
    <xf numFmtId="0" fontId="8" fillId="0" borderId="0" xfId="0" applyFont="1"/>
    <xf numFmtId="0" fontId="8" fillId="2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0" fillId="2" borderId="2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3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ECBB-3C69-4DBA-AD8F-0B6B8BAE72FE}">
  <dimension ref="A1:AO44"/>
  <sheetViews>
    <sheetView tabSelected="1" zoomScale="90" zoomScaleNormal="90" workbookViewId="0">
      <pane xSplit="1" ySplit="4" topLeftCell="B31" activePane="bottomRight" state="frozen"/>
      <selection pane="topRight" activeCell="C1" sqref="C1"/>
      <selection pane="bottomLeft" activeCell="A6" sqref="A6"/>
      <selection pane="bottomRight" activeCell="J6" sqref="J6"/>
    </sheetView>
  </sheetViews>
  <sheetFormatPr defaultRowHeight="14.5" x14ac:dyDescent="0.35"/>
  <cols>
    <col min="1" max="1" width="30.1796875" customWidth="1"/>
    <col min="2" max="9" width="12" hidden="1" customWidth="1"/>
    <col min="10" max="11" width="12" customWidth="1"/>
    <col min="12" max="12" width="15.26953125" customWidth="1"/>
    <col min="13" max="13" width="12" style="2" customWidth="1"/>
    <col min="14" max="21" width="12" hidden="1" customWidth="1"/>
    <col min="22" max="23" width="12" customWidth="1"/>
    <col min="24" max="24" width="15.26953125" customWidth="1"/>
    <col min="25" max="25" width="12" customWidth="1"/>
    <col min="26" max="33" width="12" hidden="1" customWidth="1"/>
    <col min="34" max="35" width="12" customWidth="1"/>
    <col min="36" max="36" width="15.26953125" customWidth="1"/>
    <col min="37" max="37" width="12" customWidth="1"/>
    <col min="38" max="38" width="22.453125" style="1" customWidth="1"/>
    <col min="39" max="41" width="9.1796875" hidden="1" customWidth="1"/>
  </cols>
  <sheetData>
    <row r="1" spans="1:41" ht="15.5" x14ac:dyDescent="0.35">
      <c r="L1" s="28"/>
      <c r="M1" s="28"/>
      <c r="X1" s="28"/>
      <c r="Y1" s="28"/>
      <c r="AJ1" s="28"/>
      <c r="AK1" s="28"/>
      <c r="AL1" s="27"/>
    </row>
    <row r="2" spans="1:41" s="24" customFormat="1" ht="58.5" customHeight="1" x14ac:dyDescent="0.3">
      <c r="A2" s="30" t="s">
        <v>50</v>
      </c>
      <c r="B2" s="35" t="s">
        <v>53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 t="s">
        <v>52</v>
      </c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 t="s">
        <v>51</v>
      </c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26"/>
      <c r="AM2" s="25"/>
      <c r="AN2" s="25"/>
      <c r="AO2" s="25"/>
    </row>
    <row r="3" spans="1:41" s="21" customFormat="1" ht="15" customHeight="1" x14ac:dyDescent="0.35">
      <c r="A3" s="31"/>
      <c r="B3" s="34" t="s">
        <v>49</v>
      </c>
      <c r="C3" s="34"/>
      <c r="D3" s="34" t="s">
        <v>48</v>
      </c>
      <c r="E3" s="34"/>
      <c r="F3" s="34" t="s">
        <v>47</v>
      </c>
      <c r="G3" s="34"/>
      <c r="H3" s="34" t="s">
        <v>46</v>
      </c>
      <c r="I3" s="34"/>
      <c r="J3" s="34" t="s">
        <v>45</v>
      </c>
      <c r="K3" s="34"/>
      <c r="L3" s="33" t="s">
        <v>44</v>
      </c>
      <c r="M3" s="34" t="s">
        <v>43</v>
      </c>
      <c r="N3" s="34" t="s">
        <v>49</v>
      </c>
      <c r="O3" s="34"/>
      <c r="P3" s="34" t="s">
        <v>48</v>
      </c>
      <c r="Q3" s="34"/>
      <c r="R3" s="34" t="s">
        <v>47</v>
      </c>
      <c r="S3" s="34"/>
      <c r="T3" s="34" t="s">
        <v>46</v>
      </c>
      <c r="U3" s="34"/>
      <c r="V3" s="34" t="s">
        <v>45</v>
      </c>
      <c r="W3" s="34"/>
      <c r="X3" s="33" t="s">
        <v>44</v>
      </c>
      <c r="Y3" s="34" t="s">
        <v>43</v>
      </c>
      <c r="Z3" s="34" t="s">
        <v>49</v>
      </c>
      <c r="AA3" s="34"/>
      <c r="AB3" s="34" t="s">
        <v>48</v>
      </c>
      <c r="AC3" s="34"/>
      <c r="AD3" s="34" t="s">
        <v>47</v>
      </c>
      <c r="AE3" s="34"/>
      <c r="AF3" s="34" t="s">
        <v>46</v>
      </c>
      <c r="AG3" s="34"/>
      <c r="AH3" s="34" t="s">
        <v>45</v>
      </c>
      <c r="AI3" s="34"/>
      <c r="AJ3" s="33" t="s">
        <v>44</v>
      </c>
      <c r="AK3" s="34" t="s">
        <v>43</v>
      </c>
      <c r="AL3" s="33" t="s">
        <v>42</v>
      </c>
      <c r="AM3" s="22"/>
      <c r="AN3" s="22"/>
      <c r="AO3" s="22"/>
    </row>
    <row r="4" spans="1:41" s="21" customFormat="1" x14ac:dyDescent="0.35">
      <c r="A4" s="32"/>
      <c r="B4" s="23" t="s">
        <v>41</v>
      </c>
      <c r="C4" s="23" t="s">
        <v>40</v>
      </c>
      <c r="D4" s="23" t="s">
        <v>41</v>
      </c>
      <c r="E4" s="23" t="s">
        <v>40</v>
      </c>
      <c r="F4" s="23" t="s">
        <v>41</v>
      </c>
      <c r="G4" s="23" t="s">
        <v>40</v>
      </c>
      <c r="H4" s="23" t="s">
        <v>41</v>
      </c>
      <c r="I4" s="23" t="s">
        <v>40</v>
      </c>
      <c r="J4" s="23" t="s">
        <v>41</v>
      </c>
      <c r="K4" s="23" t="s">
        <v>40</v>
      </c>
      <c r="L4" s="33"/>
      <c r="M4" s="34"/>
      <c r="N4" s="23" t="s">
        <v>41</v>
      </c>
      <c r="O4" s="23" t="s">
        <v>40</v>
      </c>
      <c r="P4" s="23" t="s">
        <v>41</v>
      </c>
      <c r="Q4" s="23" t="s">
        <v>40</v>
      </c>
      <c r="R4" s="23" t="s">
        <v>41</v>
      </c>
      <c r="S4" s="23" t="s">
        <v>40</v>
      </c>
      <c r="T4" s="23" t="s">
        <v>41</v>
      </c>
      <c r="U4" s="23" t="s">
        <v>40</v>
      </c>
      <c r="V4" s="23" t="s">
        <v>41</v>
      </c>
      <c r="W4" s="23" t="s">
        <v>40</v>
      </c>
      <c r="X4" s="33"/>
      <c r="Y4" s="34"/>
      <c r="Z4" s="23" t="s">
        <v>41</v>
      </c>
      <c r="AA4" s="23" t="s">
        <v>40</v>
      </c>
      <c r="AB4" s="23" t="s">
        <v>41</v>
      </c>
      <c r="AC4" s="23" t="s">
        <v>40</v>
      </c>
      <c r="AD4" s="23" t="s">
        <v>41</v>
      </c>
      <c r="AE4" s="23" t="s">
        <v>40</v>
      </c>
      <c r="AF4" s="23" t="s">
        <v>41</v>
      </c>
      <c r="AG4" s="23" t="s">
        <v>40</v>
      </c>
      <c r="AH4" s="23" t="s">
        <v>41</v>
      </c>
      <c r="AI4" s="23" t="s">
        <v>40</v>
      </c>
      <c r="AJ4" s="33"/>
      <c r="AK4" s="34"/>
      <c r="AL4" s="33"/>
      <c r="AM4" s="22" t="s">
        <v>39</v>
      </c>
      <c r="AN4" s="22" t="s">
        <v>38</v>
      </c>
      <c r="AO4" s="22" t="s">
        <v>37</v>
      </c>
    </row>
    <row r="5" spans="1:41" s="10" customFormat="1" ht="15.5" x14ac:dyDescent="0.35">
      <c r="A5" s="20" t="s">
        <v>36</v>
      </c>
      <c r="B5" s="19"/>
      <c r="C5" s="19"/>
      <c r="D5" s="18"/>
      <c r="E5" s="18"/>
      <c r="F5" s="18"/>
      <c r="G5" s="18"/>
      <c r="H5" s="18"/>
      <c r="I5" s="18"/>
      <c r="J5" s="16">
        <v>24217</v>
      </c>
      <c r="K5" s="16">
        <v>18353</v>
      </c>
      <c r="L5" s="12">
        <f t="shared" ref="L5:L42" si="0">K5/J5</f>
        <v>0.75785605153404634</v>
      </c>
      <c r="M5" s="16">
        <f t="shared" ref="M5:M42" si="1">AN5%</f>
        <v>0.23600000000000002</v>
      </c>
      <c r="N5" s="16"/>
      <c r="O5" s="16"/>
      <c r="P5" s="17"/>
      <c r="Q5" s="17"/>
      <c r="R5" s="17"/>
      <c r="S5" s="17"/>
      <c r="T5" s="17"/>
      <c r="U5" s="17"/>
      <c r="V5" s="13">
        <v>455</v>
      </c>
      <c r="W5" s="13">
        <v>315</v>
      </c>
      <c r="X5" s="12">
        <f t="shared" ref="X5:X42" si="2">W5/V5</f>
        <v>0.69230769230769229</v>
      </c>
      <c r="Y5" s="16">
        <f t="shared" ref="Y5:Y42" si="3">AO5%</f>
        <v>0.20199999999999999</v>
      </c>
      <c r="Z5" s="15"/>
      <c r="AA5" s="15"/>
      <c r="AB5" s="14"/>
      <c r="AC5" s="14"/>
      <c r="AD5" s="14"/>
      <c r="AE5" s="14"/>
      <c r="AF5" s="14"/>
      <c r="AG5" s="14"/>
      <c r="AH5" s="13">
        <v>17914</v>
      </c>
      <c r="AI5" s="13">
        <v>6374</v>
      </c>
      <c r="AJ5" s="12">
        <f t="shared" ref="AJ5:AJ42" si="4">AI5/AH5</f>
        <v>0.3558110974656693</v>
      </c>
      <c r="AK5" s="13">
        <f t="shared" ref="AK5:AK42" si="5">AM5%</f>
        <v>0.56200000000000006</v>
      </c>
      <c r="AL5" s="12">
        <f t="shared" ref="AL5:AL42" si="6">(L5*M5)+(X5*Y5)+(AJ5*AK5)</f>
        <v>0.51866601878389496</v>
      </c>
      <c r="AM5" s="11">
        <v>56.2</v>
      </c>
      <c r="AN5" s="11">
        <v>23.6</v>
      </c>
      <c r="AO5" s="11">
        <v>20.2</v>
      </c>
    </row>
    <row r="6" spans="1:41" x14ac:dyDescent="0.35">
      <c r="A6" s="7" t="s">
        <v>55</v>
      </c>
      <c r="B6" s="7"/>
      <c r="C6" s="7"/>
      <c r="D6" s="6"/>
      <c r="E6" s="6"/>
      <c r="F6" s="6"/>
      <c r="G6" s="6"/>
      <c r="H6" s="6"/>
      <c r="I6" s="6"/>
      <c r="J6" s="4">
        <v>32795</v>
      </c>
      <c r="K6" s="4">
        <v>25299</v>
      </c>
      <c r="L6" s="5">
        <f>K6/J6</f>
        <v>0.77142857142857146</v>
      </c>
      <c r="M6" s="4">
        <f>AN6%</f>
        <v>0.23600000000000002</v>
      </c>
      <c r="N6" s="7"/>
      <c r="O6" s="7"/>
      <c r="P6" s="7"/>
      <c r="Q6" s="6"/>
      <c r="R6" s="7"/>
      <c r="S6" s="7"/>
      <c r="T6" s="7"/>
      <c r="U6" s="7"/>
      <c r="V6" s="4">
        <v>667</v>
      </c>
      <c r="W6" s="4">
        <v>356</v>
      </c>
      <c r="X6" s="5">
        <f>W6/V6</f>
        <v>0.53373313343328332</v>
      </c>
      <c r="Y6" s="4">
        <f>AO6%</f>
        <v>0.29799999999999999</v>
      </c>
      <c r="Z6" s="6"/>
      <c r="AA6" s="6"/>
      <c r="AB6" s="6"/>
      <c r="AC6" s="6"/>
      <c r="AD6" s="6"/>
      <c r="AE6" s="6"/>
      <c r="AF6" s="6"/>
      <c r="AG6" s="6"/>
      <c r="AH6" s="4">
        <v>34602</v>
      </c>
      <c r="AI6" s="4">
        <v>14722</v>
      </c>
      <c r="AJ6" s="5">
        <f>AI6/AH6</f>
        <v>0.42546673602681928</v>
      </c>
      <c r="AK6" s="4">
        <f>AM6%</f>
        <v>0.46600000000000003</v>
      </c>
      <c r="AL6" s="12">
        <f>(L6*M6)+(X6*Y6)+(AJ6*AK6)</f>
        <v>0.53937711560875912</v>
      </c>
      <c r="AM6" s="3">
        <v>46.6</v>
      </c>
      <c r="AN6" s="3">
        <v>23.6</v>
      </c>
      <c r="AO6" s="3">
        <v>29.8</v>
      </c>
    </row>
    <row r="7" spans="1:41" x14ac:dyDescent="0.35">
      <c r="A7" s="7" t="s">
        <v>35</v>
      </c>
      <c r="B7" s="7"/>
      <c r="C7" s="7"/>
      <c r="D7" s="6"/>
      <c r="E7" s="6"/>
      <c r="F7" s="6"/>
      <c r="G7" s="6"/>
      <c r="H7" s="6"/>
      <c r="I7" s="6"/>
      <c r="J7" s="4">
        <v>24797</v>
      </c>
      <c r="K7" s="4">
        <v>17025</v>
      </c>
      <c r="L7" s="5">
        <f>K7/J7</f>
        <v>0.68657498890994884</v>
      </c>
      <c r="M7" s="4">
        <f>AN7%</f>
        <v>0.21</v>
      </c>
      <c r="N7" s="7"/>
      <c r="O7" s="7"/>
      <c r="P7" s="7"/>
      <c r="Q7" s="7"/>
      <c r="R7" s="7"/>
      <c r="S7" s="7"/>
      <c r="T7" s="7"/>
      <c r="U7" s="7"/>
      <c r="V7" s="4">
        <v>520</v>
      </c>
      <c r="W7" s="4">
        <v>344</v>
      </c>
      <c r="X7" s="5">
        <f>W7/V7</f>
        <v>0.66153846153846152</v>
      </c>
      <c r="Y7" s="4">
        <f>AO7%</f>
        <v>7.0999999999999994E-2</v>
      </c>
      <c r="Z7" s="6"/>
      <c r="AA7" s="6"/>
      <c r="AB7" s="6"/>
      <c r="AC7" s="6"/>
      <c r="AD7" s="6"/>
      <c r="AE7" s="6"/>
      <c r="AF7" s="6"/>
      <c r="AG7" s="6"/>
      <c r="AH7" s="4">
        <v>18309</v>
      </c>
      <c r="AI7" s="4">
        <v>8233</v>
      </c>
      <c r="AJ7" s="5">
        <f>AI7/AH7</f>
        <v>0.44966956141788189</v>
      </c>
      <c r="AK7" s="4">
        <f>AM7%</f>
        <v>0.71799999999999997</v>
      </c>
      <c r="AL7" s="12">
        <f>(L7*M7)+(X7*Y7)+(AJ7*AK7)</f>
        <v>0.51401272353835914</v>
      </c>
      <c r="AM7" s="3">
        <v>71.8</v>
      </c>
      <c r="AN7" s="3">
        <v>21</v>
      </c>
      <c r="AO7" s="3">
        <v>7.1</v>
      </c>
    </row>
    <row r="8" spans="1:41" x14ac:dyDescent="0.35">
      <c r="A8" s="9" t="s">
        <v>34</v>
      </c>
      <c r="B8" s="9"/>
      <c r="C8" s="9"/>
      <c r="D8" s="8"/>
      <c r="E8" s="8"/>
      <c r="F8" s="8"/>
      <c r="G8" s="8"/>
      <c r="H8" s="8"/>
      <c r="I8" s="8"/>
      <c r="J8" s="4">
        <v>32865</v>
      </c>
      <c r="K8" s="4">
        <v>26332</v>
      </c>
      <c r="L8" s="5">
        <f>K8/J8</f>
        <v>0.8012171002586338</v>
      </c>
      <c r="M8" s="4">
        <f>AN8%</f>
        <v>0.17899999999999999</v>
      </c>
      <c r="N8" s="9"/>
      <c r="O8" s="9"/>
      <c r="P8" s="9"/>
      <c r="Q8" s="9"/>
      <c r="R8" s="9"/>
      <c r="S8" s="9"/>
      <c r="T8" s="9"/>
      <c r="U8" s="9"/>
      <c r="V8" s="4">
        <v>355</v>
      </c>
      <c r="W8" s="4">
        <v>250</v>
      </c>
      <c r="X8" s="5">
        <f>W8/V8</f>
        <v>0.70422535211267601</v>
      </c>
      <c r="Y8" s="4">
        <f>AO8%</f>
        <v>0.22399999999999998</v>
      </c>
      <c r="Z8" s="8"/>
      <c r="AA8" s="8"/>
      <c r="AB8" s="8"/>
      <c r="AC8" s="8"/>
      <c r="AD8" s="8"/>
      <c r="AE8" s="8"/>
      <c r="AF8" s="8"/>
      <c r="AG8" s="8"/>
      <c r="AH8" s="4">
        <v>17815</v>
      </c>
      <c r="AI8" s="4">
        <v>8947</v>
      </c>
      <c r="AJ8" s="5">
        <f>AI8/AH8</f>
        <v>0.50221723266909912</v>
      </c>
      <c r="AK8" s="4">
        <f>AM8%</f>
        <v>0.59799999999999998</v>
      </c>
      <c r="AL8" s="12">
        <f>(L8*M8)+(X8*Y8)+(AJ8*AK8)</f>
        <v>0.60149024495565606</v>
      </c>
      <c r="AM8" s="3">
        <v>59.8</v>
      </c>
      <c r="AN8" s="3">
        <v>17.899999999999999</v>
      </c>
      <c r="AO8" s="3">
        <v>22.4</v>
      </c>
    </row>
    <row r="9" spans="1:41" x14ac:dyDescent="0.35">
      <c r="A9" s="7" t="s">
        <v>33</v>
      </c>
      <c r="B9" s="7"/>
      <c r="C9" s="7"/>
      <c r="D9" s="6"/>
      <c r="E9" s="6"/>
      <c r="F9" s="6"/>
      <c r="G9" s="6"/>
      <c r="H9" s="6"/>
      <c r="I9" s="6"/>
      <c r="J9" s="4">
        <v>21002</v>
      </c>
      <c r="K9" s="4">
        <v>14046</v>
      </c>
      <c r="L9" s="5">
        <f>K9/J9</f>
        <v>0.66879344824302445</v>
      </c>
      <c r="M9" s="4">
        <f>AN9%</f>
        <v>0.12</v>
      </c>
      <c r="N9" s="7"/>
      <c r="O9" s="7"/>
      <c r="P9" s="7"/>
      <c r="Q9" s="7"/>
      <c r="R9" s="7"/>
      <c r="S9" s="7"/>
      <c r="T9" s="7"/>
      <c r="U9" s="7"/>
      <c r="V9" s="4">
        <v>470</v>
      </c>
      <c r="W9" s="4">
        <v>279</v>
      </c>
      <c r="X9" s="5">
        <f>W9/V9</f>
        <v>0.59361702127659577</v>
      </c>
      <c r="Y9" s="4">
        <f>AO9%</f>
        <v>0.23300000000000001</v>
      </c>
      <c r="Z9" s="6"/>
      <c r="AA9" s="6"/>
      <c r="AB9" s="6"/>
      <c r="AC9" s="6"/>
      <c r="AD9" s="6"/>
      <c r="AE9" s="6"/>
      <c r="AF9" s="6"/>
      <c r="AG9" s="6"/>
      <c r="AH9" s="4">
        <v>14775</v>
      </c>
      <c r="AI9" s="4">
        <v>4411</v>
      </c>
      <c r="AJ9" s="5">
        <f>AI9/AH9</f>
        <v>0.29854483925549913</v>
      </c>
      <c r="AK9" s="4">
        <f>AM9%</f>
        <v>0.64700000000000002</v>
      </c>
      <c r="AL9" s="12">
        <f>(L9*M9)+(X9*Y9)+(AJ9*AK9)</f>
        <v>0.41172649074491768</v>
      </c>
      <c r="AM9" s="3">
        <v>64.7</v>
      </c>
      <c r="AN9" s="3">
        <v>12</v>
      </c>
      <c r="AO9" s="3">
        <v>23.3</v>
      </c>
    </row>
    <row r="10" spans="1:41" x14ac:dyDescent="0.35">
      <c r="A10" s="7" t="s">
        <v>32</v>
      </c>
      <c r="B10" s="7"/>
      <c r="C10" s="7"/>
      <c r="D10" s="6"/>
      <c r="E10" s="6"/>
      <c r="F10" s="6"/>
      <c r="G10" s="6"/>
      <c r="H10" s="6"/>
      <c r="I10" s="6"/>
      <c r="J10" s="4">
        <v>20777</v>
      </c>
      <c r="K10" s="4">
        <v>16924</v>
      </c>
      <c r="L10" s="5">
        <f>K10/J10</f>
        <v>0.81455455551812095</v>
      </c>
      <c r="M10" s="4">
        <f>AN10%</f>
        <v>0.17800000000000002</v>
      </c>
      <c r="N10" s="7"/>
      <c r="O10" s="7"/>
      <c r="P10" s="7"/>
      <c r="Q10" s="7"/>
      <c r="R10" s="7"/>
      <c r="S10" s="7"/>
      <c r="T10" s="7"/>
      <c r="U10" s="7"/>
      <c r="V10" s="4">
        <v>442</v>
      </c>
      <c r="W10" s="4">
        <v>348</v>
      </c>
      <c r="X10" s="5">
        <f>W10/V10</f>
        <v>0.78733031674208143</v>
      </c>
      <c r="Y10" s="4">
        <f>AO10%</f>
        <v>0.18899999999999997</v>
      </c>
      <c r="Z10" s="6"/>
      <c r="AA10" s="6"/>
      <c r="AB10" s="6"/>
      <c r="AC10" s="6"/>
      <c r="AD10" s="6"/>
      <c r="AE10" s="6"/>
      <c r="AF10" s="6"/>
      <c r="AG10" s="6"/>
      <c r="AH10" s="4">
        <v>15376</v>
      </c>
      <c r="AI10" s="4">
        <v>5465</v>
      </c>
      <c r="AJ10" s="5">
        <f>AI10/AH10</f>
        <v>0.35542403746097817</v>
      </c>
      <c r="AK10" s="4">
        <f>AM10%</f>
        <v>0.63300000000000001</v>
      </c>
      <c r="AL10" s="12">
        <f>(L10*M10)+(X10*Y10)+(AJ10*AK10)</f>
        <v>0.51877955645927809</v>
      </c>
      <c r="AM10" s="3">
        <v>63.3</v>
      </c>
      <c r="AN10" s="3">
        <v>17.8</v>
      </c>
      <c r="AO10" s="3">
        <v>18.899999999999999</v>
      </c>
    </row>
    <row r="11" spans="1:41" x14ac:dyDescent="0.35">
      <c r="A11" s="7" t="s">
        <v>6</v>
      </c>
      <c r="B11" s="7"/>
      <c r="C11" s="7"/>
      <c r="D11" s="6"/>
      <c r="E11" s="6"/>
      <c r="F11" s="6"/>
      <c r="G11" s="6"/>
      <c r="H11" s="6"/>
      <c r="I11" s="6"/>
      <c r="J11" s="4">
        <v>31569</v>
      </c>
      <c r="K11" s="4">
        <v>23761</v>
      </c>
      <c r="L11" s="5">
        <f>K11/J11</f>
        <v>0.75266875732522409</v>
      </c>
      <c r="M11" s="4">
        <f>AN11%</f>
        <v>0.54700000000000004</v>
      </c>
      <c r="N11" s="7"/>
      <c r="O11" s="7"/>
      <c r="P11" s="7"/>
      <c r="Q11" s="7"/>
      <c r="R11" s="7"/>
      <c r="S11" s="7"/>
      <c r="T11" s="7"/>
      <c r="U11" s="7"/>
      <c r="V11" s="4">
        <v>653</v>
      </c>
      <c r="W11" s="4">
        <v>0</v>
      </c>
      <c r="X11" s="5">
        <f>W11/V11</f>
        <v>0</v>
      </c>
      <c r="Y11" s="4">
        <f>AO11%</f>
        <v>6.2E-2</v>
      </c>
      <c r="Z11" s="6"/>
      <c r="AA11" s="6"/>
      <c r="AB11" s="6"/>
      <c r="AC11" s="6"/>
      <c r="AD11" s="6"/>
      <c r="AE11" s="6"/>
      <c r="AF11" s="6"/>
      <c r="AG11" s="6"/>
      <c r="AH11" s="4">
        <v>32820</v>
      </c>
      <c r="AI11" s="4">
        <v>16184</v>
      </c>
      <c r="AJ11" s="5">
        <f>AI11/AH11</f>
        <v>0.49311395490554538</v>
      </c>
      <c r="AK11" s="4">
        <f>AM11%</f>
        <v>0.39100000000000001</v>
      </c>
      <c r="AL11" s="12">
        <f>(L11*M11)+(X11*Y11)+(AJ11*AK11)</f>
        <v>0.60451736662496591</v>
      </c>
      <c r="AM11" s="3">
        <v>39.1</v>
      </c>
      <c r="AN11" s="3">
        <v>54.7</v>
      </c>
      <c r="AO11" s="3">
        <v>6.2</v>
      </c>
    </row>
    <row r="12" spans="1:41" x14ac:dyDescent="0.35">
      <c r="A12" s="7" t="s">
        <v>31</v>
      </c>
      <c r="B12" s="7"/>
      <c r="C12" s="7"/>
      <c r="D12" s="6"/>
      <c r="E12" s="6"/>
      <c r="F12" s="6"/>
      <c r="G12" s="6"/>
      <c r="H12" s="6"/>
      <c r="I12" s="6"/>
      <c r="J12" s="4">
        <v>19796</v>
      </c>
      <c r="K12" s="4">
        <v>12135</v>
      </c>
      <c r="L12" s="5">
        <f>K12/J12</f>
        <v>0.61300262679329154</v>
      </c>
      <c r="M12" s="4">
        <f>AN12%</f>
        <v>0.55100000000000005</v>
      </c>
      <c r="N12" s="7"/>
      <c r="O12" s="7"/>
      <c r="P12" s="7"/>
      <c r="Q12" s="7"/>
      <c r="R12" s="7"/>
      <c r="S12" s="7"/>
      <c r="T12" s="7"/>
      <c r="U12" s="7"/>
      <c r="V12" s="4">
        <v>305</v>
      </c>
      <c r="W12" s="4">
        <v>205</v>
      </c>
      <c r="X12" s="5">
        <f>W12/V12</f>
        <v>0.67213114754098358</v>
      </c>
      <c r="Y12" s="4">
        <f>AO12%</f>
        <v>9.5000000000000001E-2</v>
      </c>
      <c r="Z12" s="6"/>
      <c r="AA12" s="6"/>
      <c r="AB12" s="6"/>
      <c r="AC12" s="6"/>
      <c r="AD12" s="6"/>
      <c r="AE12" s="6"/>
      <c r="AF12" s="6"/>
      <c r="AG12" s="6"/>
      <c r="AH12" s="4">
        <v>13091</v>
      </c>
      <c r="AI12" s="4">
        <v>7047</v>
      </c>
      <c r="AJ12" s="5">
        <f>AI12/AH12</f>
        <v>0.5383087617447101</v>
      </c>
      <c r="AK12" s="4">
        <f>AM12%</f>
        <v>0.35399999999999998</v>
      </c>
      <c r="AL12" s="12">
        <f>(L12*M12)+(X12*Y12)+(AJ12*AK12)</f>
        <v>0.59217820803712451</v>
      </c>
      <c r="AM12" s="3">
        <v>35.4</v>
      </c>
      <c r="AN12" s="3">
        <v>55.1</v>
      </c>
      <c r="AO12" s="3">
        <v>9.5</v>
      </c>
    </row>
    <row r="13" spans="1:41" x14ac:dyDescent="0.35">
      <c r="A13" s="7" t="s">
        <v>5</v>
      </c>
      <c r="B13" s="7"/>
      <c r="C13" s="7"/>
      <c r="D13" s="6"/>
      <c r="E13" s="6"/>
      <c r="F13" s="6"/>
      <c r="G13" s="6"/>
      <c r="H13" s="6"/>
      <c r="I13" s="6"/>
      <c r="J13" s="4">
        <v>19888</v>
      </c>
      <c r="K13" s="4">
        <v>11512</v>
      </c>
      <c r="L13" s="5">
        <f>K13/J13</f>
        <v>0.57884151246983107</v>
      </c>
      <c r="M13" s="4">
        <f>AN13%</f>
        <v>0.3</v>
      </c>
      <c r="N13" s="7"/>
      <c r="O13" s="7"/>
      <c r="P13" s="7"/>
      <c r="Q13" s="7"/>
      <c r="R13" s="7"/>
      <c r="S13" s="7"/>
      <c r="T13" s="7"/>
      <c r="U13" s="7"/>
      <c r="V13" s="4">
        <v>444</v>
      </c>
      <c r="W13" s="4">
        <v>0</v>
      </c>
      <c r="X13" s="5">
        <f>W13/V13</f>
        <v>0</v>
      </c>
      <c r="Y13" s="4">
        <f>AO13%</f>
        <v>0.13100000000000001</v>
      </c>
      <c r="Z13" s="6"/>
      <c r="AA13" s="6"/>
      <c r="AB13" s="6"/>
      <c r="AC13" s="6"/>
      <c r="AD13" s="6"/>
      <c r="AE13" s="6"/>
      <c r="AF13" s="6"/>
      <c r="AG13" s="6"/>
      <c r="AH13" s="4">
        <v>20915</v>
      </c>
      <c r="AI13" s="4">
        <v>5293</v>
      </c>
      <c r="AJ13" s="5">
        <f>AI13/AH13</f>
        <v>0.25307195792493425</v>
      </c>
      <c r="AK13" s="4">
        <f>AM13%</f>
        <v>0.56899999999999995</v>
      </c>
      <c r="AL13" s="12">
        <f>(L13*M13)+(X13*Y13)+(AJ13*AK13)</f>
        <v>0.31765039780023691</v>
      </c>
      <c r="AM13" s="3">
        <v>56.9</v>
      </c>
      <c r="AN13" s="3">
        <v>30</v>
      </c>
      <c r="AO13" s="3">
        <v>13.1</v>
      </c>
    </row>
    <row r="14" spans="1:41" x14ac:dyDescent="0.35">
      <c r="A14" s="7" t="s">
        <v>29</v>
      </c>
      <c r="B14" s="7"/>
      <c r="C14" s="7"/>
      <c r="D14" s="6"/>
      <c r="E14" s="6"/>
      <c r="F14" s="6"/>
      <c r="G14" s="6"/>
      <c r="H14" s="6"/>
      <c r="I14" s="6"/>
      <c r="J14" s="4">
        <v>30678</v>
      </c>
      <c r="K14" s="4">
        <v>24440</v>
      </c>
      <c r="L14" s="5">
        <f>K14/J14</f>
        <v>0.79666210313579766</v>
      </c>
      <c r="M14" s="4">
        <f>AN14%</f>
        <v>0.39399999999999996</v>
      </c>
      <c r="N14" s="7"/>
      <c r="O14" s="7"/>
      <c r="P14" s="7"/>
      <c r="Q14" s="7"/>
      <c r="R14" s="7"/>
      <c r="S14" s="7"/>
      <c r="T14" s="7"/>
      <c r="U14" s="7"/>
      <c r="V14" s="4">
        <v>829</v>
      </c>
      <c r="W14" s="4">
        <v>592</v>
      </c>
      <c r="X14" s="5">
        <f>W14/V14</f>
        <v>0.71411338962605553</v>
      </c>
      <c r="Y14" s="4">
        <f>AO14%</f>
        <v>0.16600000000000001</v>
      </c>
      <c r="Z14" s="6"/>
      <c r="AA14" s="6"/>
      <c r="AB14" s="6"/>
      <c r="AC14" s="6"/>
      <c r="AD14" s="6"/>
      <c r="AE14" s="6"/>
      <c r="AF14" s="6"/>
      <c r="AG14" s="6"/>
      <c r="AH14" s="4">
        <v>42969</v>
      </c>
      <c r="AI14" s="4">
        <v>24480</v>
      </c>
      <c r="AJ14" s="5">
        <f>AI14/AH14</f>
        <v>0.56971304894226071</v>
      </c>
      <c r="AK14" s="4">
        <f>AM14%</f>
        <v>0.44</v>
      </c>
      <c r="AL14" s="12">
        <f>(L14*M14)+(X14*Y14)+(AJ14*AK14)</f>
        <v>0.68310143284802416</v>
      </c>
      <c r="AM14" s="3">
        <v>44</v>
      </c>
      <c r="AN14" s="3">
        <v>39.4</v>
      </c>
      <c r="AO14" s="3">
        <v>16.600000000000001</v>
      </c>
    </row>
    <row r="15" spans="1:41" x14ac:dyDescent="0.35">
      <c r="A15" s="7" t="s">
        <v>28</v>
      </c>
      <c r="B15" s="7"/>
      <c r="C15" s="7"/>
      <c r="D15" s="6"/>
      <c r="E15" s="6"/>
      <c r="F15" s="6"/>
      <c r="G15" s="6"/>
      <c r="H15" s="6"/>
      <c r="I15" s="6"/>
      <c r="J15" s="4">
        <v>21333</v>
      </c>
      <c r="K15" s="4">
        <v>15289</v>
      </c>
      <c r="L15" s="5">
        <f>K15/J15</f>
        <v>0.71668307317301838</v>
      </c>
      <c r="M15" s="4">
        <f>AN15%</f>
        <v>0.23199999999999998</v>
      </c>
      <c r="N15" s="7"/>
      <c r="O15" s="7"/>
      <c r="P15" s="7"/>
      <c r="Q15" s="7"/>
      <c r="R15" s="7"/>
      <c r="S15" s="7"/>
      <c r="T15" s="7"/>
      <c r="U15" s="7"/>
      <c r="V15" s="4">
        <v>384</v>
      </c>
      <c r="W15" s="4">
        <v>276</v>
      </c>
      <c r="X15" s="5">
        <f>W15/V15</f>
        <v>0.71875</v>
      </c>
      <c r="Y15" s="4">
        <f>AO15%</f>
        <v>9.1999999999999998E-2</v>
      </c>
      <c r="Z15" s="6"/>
      <c r="AA15" s="6"/>
      <c r="AB15" s="6"/>
      <c r="AC15" s="6"/>
      <c r="AD15" s="6"/>
      <c r="AE15" s="6"/>
      <c r="AF15" s="6"/>
      <c r="AG15" s="6"/>
      <c r="AH15" s="4">
        <v>21203</v>
      </c>
      <c r="AI15" s="4">
        <v>7688</v>
      </c>
      <c r="AJ15" s="5">
        <f>AI15/AH15</f>
        <v>0.36259019950007076</v>
      </c>
      <c r="AK15" s="4">
        <f>AM15%</f>
        <v>0.67599999999999993</v>
      </c>
      <c r="AL15" s="12">
        <f>(L15*M15)+(X15*Y15)+(AJ15*AK15)</f>
        <v>0.47750644783818808</v>
      </c>
      <c r="AM15" s="3">
        <v>67.599999999999994</v>
      </c>
      <c r="AN15" s="3">
        <v>23.2</v>
      </c>
      <c r="AO15" s="3">
        <v>9.1999999999999993</v>
      </c>
    </row>
    <row r="16" spans="1:41" x14ac:dyDescent="0.35">
      <c r="A16" s="7" t="s">
        <v>27</v>
      </c>
      <c r="B16" s="7"/>
      <c r="C16" s="7"/>
      <c r="D16" s="6"/>
      <c r="E16" s="6"/>
      <c r="F16" s="6"/>
      <c r="G16" s="6"/>
      <c r="H16" s="6"/>
      <c r="I16" s="6"/>
      <c r="J16" s="4">
        <v>26911</v>
      </c>
      <c r="K16" s="4">
        <v>26220</v>
      </c>
      <c r="L16" s="5">
        <f>K16/J16</f>
        <v>0.97432276764148484</v>
      </c>
      <c r="M16" s="4">
        <f>AN16%</f>
        <v>0.13699999999999998</v>
      </c>
      <c r="N16" s="7"/>
      <c r="O16" s="7"/>
      <c r="P16" s="7"/>
      <c r="Q16" s="7"/>
      <c r="R16" s="7"/>
      <c r="S16" s="7"/>
      <c r="T16" s="7"/>
      <c r="U16" s="7"/>
      <c r="V16" s="4">
        <v>551</v>
      </c>
      <c r="W16" s="4">
        <v>483</v>
      </c>
      <c r="X16" s="5">
        <f>W16/V16</f>
        <v>0.87658802177858441</v>
      </c>
      <c r="Y16" s="4">
        <f>AO16%</f>
        <v>0.182</v>
      </c>
      <c r="Z16" s="6"/>
      <c r="AA16" s="6"/>
      <c r="AB16" s="6"/>
      <c r="AC16" s="6"/>
      <c r="AD16" s="6"/>
      <c r="AE16" s="6"/>
      <c r="AF16" s="6"/>
      <c r="AG16" s="6"/>
      <c r="AH16" s="4">
        <v>25504</v>
      </c>
      <c r="AI16" s="4">
        <v>8221</v>
      </c>
      <c r="AJ16" s="5">
        <f>AI16/AH16</f>
        <v>0.32234159347553326</v>
      </c>
      <c r="AK16" s="4">
        <f>AM16%</f>
        <v>0.68</v>
      </c>
      <c r="AL16" s="12">
        <f>(L16*M16)+(X16*Y16)+(AJ16*AK16)</f>
        <v>0.51221352269394838</v>
      </c>
      <c r="AM16" s="3">
        <v>68</v>
      </c>
      <c r="AN16" s="3">
        <v>13.7</v>
      </c>
      <c r="AO16" s="3">
        <v>18.2</v>
      </c>
    </row>
    <row r="17" spans="1:41" ht="15" customHeight="1" x14ac:dyDescent="0.35">
      <c r="A17" s="7" t="s">
        <v>26</v>
      </c>
      <c r="B17" s="7"/>
      <c r="C17" s="7"/>
      <c r="D17" s="6"/>
      <c r="E17" s="6"/>
      <c r="F17" s="6"/>
      <c r="G17" s="6"/>
      <c r="H17" s="6"/>
      <c r="I17" s="6"/>
      <c r="J17" s="4">
        <v>27049</v>
      </c>
      <c r="K17" s="4">
        <v>17345</v>
      </c>
      <c r="L17" s="5">
        <f>K17/J17</f>
        <v>0.64124366889718654</v>
      </c>
      <c r="M17" s="4">
        <f>AN17%</f>
        <v>0.29199999999999998</v>
      </c>
      <c r="N17" s="7"/>
      <c r="O17" s="7"/>
      <c r="P17" s="7"/>
      <c r="Q17" s="7"/>
      <c r="R17" s="7"/>
      <c r="S17" s="7"/>
      <c r="T17" s="7"/>
      <c r="U17" s="7"/>
      <c r="V17" s="4">
        <v>558</v>
      </c>
      <c r="W17" s="4">
        <v>491</v>
      </c>
      <c r="X17" s="5">
        <f>W17/V17</f>
        <v>0.87992831541218641</v>
      </c>
      <c r="Y17" s="4">
        <f>AO17%</f>
        <v>0.23399999999999999</v>
      </c>
      <c r="Z17" s="6"/>
      <c r="AA17" s="6"/>
      <c r="AB17" s="6"/>
      <c r="AC17" s="6"/>
      <c r="AD17" s="6"/>
      <c r="AE17" s="6"/>
      <c r="AF17" s="6"/>
      <c r="AG17" s="6"/>
      <c r="AH17" s="4">
        <v>17286</v>
      </c>
      <c r="AI17" s="4">
        <v>5512</v>
      </c>
      <c r="AJ17" s="5">
        <f>AI17/AH17</f>
        <v>0.31887076246673607</v>
      </c>
      <c r="AK17" s="4">
        <f>AM17%</f>
        <v>0.47499999999999998</v>
      </c>
      <c r="AL17" s="12">
        <f>(L17*M17)+(X17*Y17)+(AJ17*AK17)</f>
        <v>0.54460998929612958</v>
      </c>
      <c r="AM17" s="3">
        <v>47.5</v>
      </c>
      <c r="AN17" s="3">
        <v>29.2</v>
      </c>
      <c r="AO17" s="3">
        <v>23.4</v>
      </c>
    </row>
    <row r="18" spans="1:41" x14ac:dyDescent="0.35">
      <c r="A18" s="9" t="s">
        <v>3</v>
      </c>
      <c r="B18" s="9"/>
      <c r="C18" s="9"/>
      <c r="D18" s="8"/>
      <c r="E18" s="8"/>
      <c r="F18" s="8"/>
      <c r="G18" s="8"/>
      <c r="H18" s="8"/>
      <c r="I18" s="8"/>
      <c r="J18" s="4">
        <v>27198</v>
      </c>
      <c r="K18" s="4">
        <v>23638</v>
      </c>
      <c r="L18" s="5">
        <f>K18/J18</f>
        <v>0.86910802264872422</v>
      </c>
      <c r="M18" s="4">
        <f>AN18%</f>
        <v>0.4</v>
      </c>
      <c r="N18" s="9"/>
      <c r="O18" s="9"/>
      <c r="P18" s="9"/>
      <c r="Q18" s="9"/>
      <c r="R18" s="9"/>
      <c r="S18" s="9"/>
      <c r="T18" s="9"/>
      <c r="U18" s="9"/>
      <c r="V18" s="4">
        <v>580</v>
      </c>
      <c r="W18" s="4">
        <v>0</v>
      </c>
      <c r="X18" s="5">
        <f>W18/V18</f>
        <v>0</v>
      </c>
      <c r="Y18" s="4">
        <f>AO18%</f>
        <v>0.223</v>
      </c>
      <c r="Z18" s="8"/>
      <c r="AA18" s="8"/>
      <c r="AB18" s="8"/>
      <c r="AC18" s="8"/>
      <c r="AD18" s="8"/>
      <c r="AE18" s="8"/>
      <c r="AF18" s="8"/>
      <c r="AG18" s="8"/>
      <c r="AH18" s="4">
        <v>18856</v>
      </c>
      <c r="AI18" s="4">
        <v>3681</v>
      </c>
      <c r="AJ18" s="5">
        <f>AI18/AH18</f>
        <v>0.19521637675010606</v>
      </c>
      <c r="AK18" s="4">
        <f>AM18%</f>
        <v>0.376</v>
      </c>
      <c r="AL18" s="12">
        <f>(L18*M18)+(X18*Y18)+(AJ18*AK18)</f>
        <v>0.42104456671752954</v>
      </c>
      <c r="AM18" s="3">
        <v>37.6</v>
      </c>
      <c r="AN18" s="3">
        <v>40</v>
      </c>
      <c r="AO18" s="3">
        <v>22.3</v>
      </c>
    </row>
    <row r="19" spans="1:41" x14ac:dyDescent="0.35">
      <c r="A19" s="7" t="s">
        <v>25</v>
      </c>
      <c r="B19" s="7"/>
      <c r="C19" s="7"/>
      <c r="D19" s="6"/>
      <c r="E19" s="6"/>
      <c r="F19" s="6"/>
      <c r="G19" s="6"/>
      <c r="H19" s="6"/>
      <c r="I19" s="6"/>
      <c r="J19" s="4">
        <v>24175</v>
      </c>
      <c r="K19" s="4">
        <v>15990</v>
      </c>
      <c r="L19" s="5">
        <f>K19/J19</f>
        <v>0.66142709410548084</v>
      </c>
      <c r="M19" s="4">
        <f>AN19%</f>
        <v>0.14099999999999999</v>
      </c>
      <c r="N19" s="7"/>
      <c r="O19" s="7"/>
      <c r="P19" s="7"/>
      <c r="Q19" s="7"/>
      <c r="R19" s="7"/>
      <c r="S19" s="7"/>
      <c r="T19" s="7"/>
      <c r="U19" s="7"/>
      <c r="V19" s="4">
        <v>397</v>
      </c>
      <c r="W19" s="4">
        <v>361</v>
      </c>
      <c r="X19" s="5">
        <f>W19/V19</f>
        <v>0.90931989924433254</v>
      </c>
      <c r="Y19" s="4">
        <f>AO19%</f>
        <v>0.19800000000000001</v>
      </c>
      <c r="Z19" s="6"/>
      <c r="AA19" s="6"/>
      <c r="AB19" s="6"/>
      <c r="AC19" s="6"/>
      <c r="AD19" s="6"/>
      <c r="AE19" s="6"/>
      <c r="AF19" s="6"/>
      <c r="AG19" s="6"/>
      <c r="AH19" s="4">
        <v>14386</v>
      </c>
      <c r="AI19" s="4">
        <v>4672</v>
      </c>
      <c r="AJ19" s="5">
        <f>AI19/AH19</f>
        <v>0.32476018351174751</v>
      </c>
      <c r="AK19" s="4">
        <f>AM19%</f>
        <v>0.66099999999999992</v>
      </c>
      <c r="AL19" s="12">
        <f>(L19*M19)+(X19*Y19)+(AJ19*AK19)</f>
        <v>0.48797304162051569</v>
      </c>
      <c r="AM19" s="3">
        <v>66.099999999999994</v>
      </c>
      <c r="AN19" s="3">
        <v>14.1</v>
      </c>
      <c r="AO19" s="3">
        <v>19.8</v>
      </c>
    </row>
    <row r="20" spans="1:41" x14ac:dyDescent="0.35">
      <c r="A20" s="7" t="s">
        <v>24</v>
      </c>
      <c r="B20" s="7"/>
      <c r="C20" s="7"/>
      <c r="D20" s="6"/>
      <c r="E20" s="6"/>
      <c r="F20" s="6"/>
      <c r="G20" s="6"/>
      <c r="H20" s="6"/>
      <c r="I20" s="6"/>
      <c r="J20" s="4">
        <v>28656</v>
      </c>
      <c r="K20" s="4">
        <v>21371</v>
      </c>
      <c r="L20" s="5">
        <f>K20/J20</f>
        <v>0.74577749860413178</v>
      </c>
      <c r="M20" s="4">
        <f>AN20%</f>
        <v>0.32799999999999996</v>
      </c>
      <c r="N20" s="7"/>
      <c r="O20" s="7"/>
      <c r="P20" s="7"/>
      <c r="Q20" s="7"/>
      <c r="R20" s="7"/>
      <c r="S20" s="7"/>
      <c r="T20" s="7"/>
      <c r="U20" s="7"/>
      <c r="V20" s="4">
        <v>501</v>
      </c>
      <c r="W20" s="4">
        <v>346</v>
      </c>
      <c r="X20" s="5">
        <f>W20/V20</f>
        <v>0.69061876247504994</v>
      </c>
      <c r="Y20" s="4">
        <f>AO20%</f>
        <v>0.20300000000000001</v>
      </c>
      <c r="Z20" s="6"/>
      <c r="AA20" s="6"/>
      <c r="AB20" s="6"/>
      <c r="AC20" s="6"/>
      <c r="AD20" s="6"/>
      <c r="AE20" s="6"/>
      <c r="AF20" s="6"/>
      <c r="AG20" s="6"/>
      <c r="AH20" s="4">
        <v>21583</v>
      </c>
      <c r="AI20" s="4">
        <v>9377</v>
      </c>
      <c r="AJ20" s="5">
        <f>AI20/AH20</f>
        <v>0.43446230829819765</v>
      </c>
      <c r="AK20" s="4">
        <f>AM20%</f>
        <v>0.46899999999999997</v>
      </c>
      <c r="AL20" s="12">
        <f>(L20*M20)+(X20*Y20)+(AJ20*AK20)</f>
        <v>0.58857345091644508</v>
      </c>
      <c r="AM20" s="3">
        <v>46.9</v>
      </c>
      <c r="AN20" s="3">
        <v>32.799999999999997</v>
      </c>
      <c r="AO20" s="3">
        <v>20.3</v>
      </c>
    </row>
    <row r="21" spans="1:41" x14ac:dyDescent="0.35">
      <c r="A21" s="7" t="s">
        <v>23</v>
      </c>
      <c r="B21" s="7"/>
      <c r="C21" s="7"/>
      <c r="D21" s="6"/>
      <c r="E21" s="6"/>
      <c r="F21" s="6"/>
      <c r="G21" s="6"/>
      <c r="H21" s="6"/>
      <c r="I21" s="6"/>
      <c r="J21" s="4">
        <v>28415</v>
      </c>
      <c r="K21" s="4">
        <v>21513</v>
      </c>
      <c r="L21" s="5">
        <f>K21/J21</f>
        <v>0.75710012317437969</v>
      </c>
      <c r="M21" s="4">
        <f>AN21%</f>
        <v>0.26300000000000001</v>
      </c>
      <c r="N21" s="7"/>
      <c r="O21" s="7"/>
      <c r="P21" s="7"/>
      <c r="Q21" s="7"/>
      <c r="R21" s="7"/>
      <c r="S21" s="7"/>
      <c r="T21" s="7"/>
      <c r="U21" s="7"/>
      <c r="V21" s="4">
        <v>930</v>
      </c>
      <c r="W21" s="4">
        <v>483</v>
      </c>
      <c r="X21" s="5">
        <f>W21/V21</f>
        <v>0.51935483870967747</v>
      </c>
      <c r="Y21" s="4">
        <f>AO21%</f>
        <v>6.5000000000000002E-2</v>
      </c>
      <c r="Z21" s="6"/>
      <c r="AA21" s="6"/>
      <c r="AB21" s="6"/>
      <c r="AC21" s="6"/>
      <c r="AD21" s="6"/>
      <c r="AE21" s="6"/>
      <c r="AF21" s="6"/>
      <c r="AG21" s="6"/>
      <c r="AH21" s="4">
        <v>21036</v>
      </c>
      <c r="AI21" s="4">
        <v>8293</v>
      </c>
      <c r="AJ21" s="5">
        <f>AI21/AH21</f>
        <v>0.39422894086328197</v>
      </c>
      <c r="AK21" s="4">
        <f>AM21%</f>
        <v>0.67200000000000004</v>
      </c>
      <c r="AL21" s="12">
        <f>(L21*M21)+(X21*Y21)+(AJ21*AK21)</f>
        <v>0.4977972451711164</v>
      </c>
      <c r="AM21" s="3">
        <v>67.2</v>
      </c>
      <c r="AN21" s="3">
        <v>26.3</v>
      </c>
      <c r="AO21" s="3">
        <v>6.5</v>
      </c>
    </row>
    <row r="22" spans="1:41" x14ac:dyDescent="0.35">
      <c r="A22" s="9" t="s">
        <v>2</v>
      </c>
      <c r="B22" s="9"/>
      <c r="C22" s="9"/>
      <c r="D22" s="8"/>
      <c r="E22" s="8"/>
      <c r="F22" s="8"/>
      <c r="G22" s="9"/>
      <c r="H22" s="8"/>
      <c r="I22" s="8"/>
      <c r="J22" s="4">
        <v>45080</v>
      </c>
      <c r="K22" s="4">
        <v>34476</v>
      </c>
      <c r="L22" s="5">
        <f>K22/J22</f>
        <v>0.764773735581189</v>
      </c>
      <c r="M22" s="4">
        <f>AN22%</f>
        <v>0.159</v>
      </c>
      <c r="N22" s="9"/>
      <c r="O22" s="9"/>
      <c r="P22" s="9"/>
      <c r="Q22" s="9"/>
      <c r="R22" s="9"/>
      <c r="S22" s="9"/>
      <c r="T22" s="9"/>
      <c r="U22" s="9"/>
      <c r="V22" s="4">
        <v>751</v>
      </c>
      <c r="W22" s="4">
        <v>0</v>
      </c>
      <c r="X22" s="5">
        <f>W22/V22</f>
        <v>0</v>
      </c>
      <c r="Y22" s="4">
        <f>AO22%</f>
        <v>0.39100000000000001</v>
      </c>
      <c r="Z22" s="8"/>
      <c r="AA22" s="8"/>
      <c r="AB22" s="8"/>
      <c r="AC22" s="8"/>
      <c r="AD22" s="8"/>
      <c r="AE22" s="8"/>
      <c r="AF22" s="8"/>
      <c r="AG22" s="8"/>
      <c r="AH22" s="4">
        <v>21219</v>
      </c>
      <c r="AI22" s="4">
        <v>5214</v>
      </c>
      <c r="AJ22" s="5">
        <f>AI22/AH22</f>
        <v>0.24572317262830481</v>
      </c>
      <c r="AK22" s="4">
        <f>AM22%</f>
        <v>0.44900000000000001</v>
      </c>
      <c r="AL22" s="12">
        <f>(L22*M22)+(X22*Y22)+(AJ22*AK22)</f>
        <v>0.23192872846751791</v>
      </c>
      <c r="AM22" s="3">
        <v>44.9</v>
      </c>
      <c r="AN22" s="3">
        <v>15.9</v>
      </c>
      <c r="AO22" s="3">
        <v>39.1</v>
      </c>
    </row>
    <row r="23" spans="1:41" x14ac:dyDescent="0.35">
      <c r="A23" s="9" t="s">
        <v>1</v>
      </c>
      <c r="B23" s="9"/>
      <c r="C23" s="9"/>
      <c r="D23" s="8"/>
      <c r="E23" s="8"/>
      <c r="F23" s="8"/>
      <c r="G23" s="8"/>
      <c r="H23" s="8"/>
      <c r="I23" s="8"/>
      <c r="J23" s="4">
        <v>36309</v>
      </c>
      <c r="K23" s="4">
        <v>23950</v>
      </c>
      <c r="L23" s="5">
        <f>K23/J23</f>
        <v>0.65961607314990778</v>
      </c>
      <c r="M23" s="4">
        <f>AN23%</f>
        <v>0.26300000000000001</v>
      </c>
      <c r="N23" s="9"/>
      <c r="O23" s="9"/>
      <c r="P23" s="9"/>
      <c r="Q23" s="9"/>
      <c r="R23" s="9"/>
      <c r="S23" s="9"/>
      <c r="T23" s="9"/>
      <c r="U23" s="9"/>
      <c r="V23" s="4">
        <v>968</v>
      </c>
      <c r="W23" s="4">
        <v>0</v>
      </c>
      <c r="X23" s="5">
        <f>W23/V23</f>
        <v>0</v>
      </c>
      <c r="Y23" s="4">
        <f>AO23%</f>
        <v>9.0999999999999998E-2</v>
      </c>
      <c r="Z23" s="8"/>
      <c r="AA23" s="8"/>
      <c r="AB23" s="8"/>
      <c r="AC23" s="8"/>
      <c r="AD23" s="8"/>
      <c r="AE23" s="9"/>
      <c r="AF23" s="8"/>
      <c r="AG23" s="8"/>
      <c r="AH23" s="4">
        <v>19739</v>
      </c>
      <c r="AI23" s="4">
        <v>7676</v>
      </c>
      <c r="AJ23" s="5">
        <f>AI23/AH23</f>
        <v>0.38887481635341203</v>
      </c>
      <c r="AK23" s="4">
        <f>AM23%</f>
        <v>0.64599999999999991</v>
      </c>
      <c r="AL23" s="12">
        <f>(L23*M23)+(X23*Y23)+(AJ23*AK23)</f>
        <v>0.42469215860272991</v>
      </c>
      <c r="AM23" s="3">
        <v>64.599999999999994</v>
      </c>
      <c r="AN23" s="3">
        <v>26.3</v>
      </c>
      <c r="AO23" s="3">
        <v>9.1</v>
      </c>
    </row>
    <row r="24" spans="1:41" x14ac:dyDescent="0.35">
      <c r="A24" s="7" t="s">
        <v>22</v>
      </c>
      <c r="B24" s="7"/>
      <c r="C24" s="7"/>
      <c r="D24" s="6"/>
      <c r="E24" s="6"/>
      <c r="F24" s="6"/>
      <c r="G24" s="6"/>
      <c r="H24" s="6"/>
      <c r="I24" s="6"/>
      <c r="J24" s="4">
        <v>21635</v>
      </c>
      <c r="K24" s="4">
        <v>16749</v>
      </c>
      <c r="L24" s="5">
        <f>K24/J24</f>
        <v>0.77416223711578458</v>
      </c>
      <c r="M24" s="4">
        <f>AN24%</f>
        <v>0.23</v>
      </c>
      <c r="N24" s="7"/>
      <c r="O24" s="7"/>
      <c r="P24" s="7"/>
      <c r="Q24" s="7"/>
      <c r="R24" s="7"/>
      <c r="S24" s="7"/>
      <c r="T24" s="7"/>
      <c r="U24" s="7"/>
      <c r="V24" s="4">
        <v>380</v>
      </c>
      <c r="W24" s="4">
        <v>308</v>
      </c>
      <c r="X24" s="5">
        <f>W24/V24</f>
        <v>0.81052631578947365</v>
      </c>
      <c r="Y24" s="4">
        <f>AO24%</f>
        <v>9.6999999999999989E-2</v>
      </c>
      <c r="Z24" s="6"/>
      <c r="AA24" s="6"/>
      <c r="AB24" s="6"/>
      <c r="AC24" s="6"/>
      <c r="AD24" s="6"/>
      <c r="AE24" s="6"/>
      <c r="AF24" s="6"/>
      <c r="AG24" s="6"/>
      <c r="AH24" s="4">
        <v>16983</v>
      </c>
      <c r="AI24" s="4">
        <v>5225</v>
      </c>
      <c r="AJ24" s="5">
        <f>AI24/AH24</f>
        <v>0.30766060177824883</v>
      </c>
      <c r="AK24" s="4">
        <f>AM24%</f>
        <v>0.67299999999999993</v>
      </c>
      <c r="AL24" s="12">
        <f>(L24*M24)+(X24*Y24)+(AJ24*AK24)</f>
        <v>0.46373395216497082</v>
      </c>
      <c r="AM24" s="3">
        <v>67.3</v>
      </c>
      <c r="AN24" s="3">
        <v>23</v>
      </c>
      <c r="AO24" s="3">
        <v>9.6999999999999993</v>
      </c>
    </row>
    <row r="25" spans="1:41" x14ac:dyDescent="0.35">
      <c r="A25" s="7" t="s">
        <v>21</v>
      </c>
      <c r="B25" s="7"/>
      <c r="C25" s="7"/>
      <c r="D25" s="6"/>
      <c r="E25" s="6"/>
      <c r="F25" s="6"/>
      <c r="G25" s="6"/>
      <c r="H25" s="6"/>
      <c r="I25" s="6"/>
      <c r="J25" s="4">
        <v>29076</v>
      </c>
      <c r="K25" s="4">
        <v>21647</v>
      </c>
      <c r="L25" s="5">
        <f>K25/J25</f>
        <v>0.74449717980464991</v>
      </c>
      <c r="M25" s="4">
        <f>AN25%</f>
        <v>0.15</v>
      </c>
      <c r="N25" s="7"/>
      <c r="O25" s="7"/>
      <c r="P25" s="7"/>
      <c r="Q25" s="7"/>
      <c r="R25" s="7"/>
      <c r="S25" s="7"/>
      <c r="T25" s="7"/>
      <c r="U25" s="7"/>
      <c r="V25" s="4">
        <v>389</v>
      </c>
      <c r="W25" s="4">
        <v>263</v>
      </c>
      <c r="X25" s="5">
        <f>W25/V25</f>
        <v>0.67609254498714655</v>
      </c>
      <c r="Y25" s="4">
        <f>AO25%</f>
        <v>0.23899999999999999</v>
      </c>
      <c r="Z25" s="6"/>
      <c r="AA25" s="6"/>
      <c r="AB25" s="6"/>
      <c r="AC25" s="6"/>
      <c r="AD25" s="6"/>
      <c r="AE25" s="6"/>
      <c r="AF25" s="6"/>
      <c r="AG25" s="6"/>
      <c r="AH25" s="4">
        <v>24236</v>
      </c>
      <c r="AI25" s="4">
        <v>12186</v>
      </c>
      <c r="AJ25" s="5">
        <f>AI25/AH25</f>
        <v>0.50280574352203333</v>
      </c>
      <c r="AK25" s="4">
        <f>AM25%</f>
        <v>0.61099999999999999</v>
      </c>
      <c r="AL25" s="12">
        <f>(L25*M25)+(X25*Y25)+(AJ25*AK25)</f>
        <v>0.58047500451458789</v>
      </c>
      <c r="AM25" s="3">
        <v>61.1</v>
      </c>
      <c r="AN25" s="3">
        <v>15</v>
      </c>
      <c r="AO25" s="3">
        <v>23.9</v>
      </c>
    </row>
    <row r="26" spans="1:41" x14ac:dyDescent="0.35">
      <c r="A26" s="7" t="s">
        <v>20</v>
      </c>
      <c r="B26" s="7"/>
      <c r="C26" s="7"/>
      <c r="D26" s="6"/>
      <c r="E26" s="6"/>
      <c r="F26" s="6"/>
      <c r="G26" s="6"/>
      <c r="H26" s="6"/>
      <c r="I26" s="6"/>
      <c r="J26" s="4">
        <v>30113</v>
      </c>
      <c r="K26" s="4">
        <v>29008</v>
      </c>
      <c r="L26" s="5">
        <f>K26/J26</f>
        <v>0.96330488493341748</v>
      </c>
      <c r="M26" s="4">
        <f>AN26%</f>
        <v>0.36200000000000004</v>
      </c>
      <c r="N26" s="7"/>
      <c r="O26" s="7"/>
      <c r="P26" s="7"/>
      <c r="Q26" s="7"/>
      <c r="R26" s="7"/>
      <c r="S26" s="7"/>
      <c r="T26" s="7"/>
      <c r="U26" s="7"/>
      <c r="V26" s="4">
        <v>524</v>
      </c>
      <c r="W26" s="4">
        <v>374</v>
      </c>
      <c r="X26" s="5">
        <f>W26/V26</f>
        <v>0.7137404580152672</v>
      </c>
      <c r="Y26" s="4">
        <f>AO26%</f>
        <v>0.193</v>
      </c>
      <c r="Z26" s="6"/>
      <c r="AA26" s="6"/>
      <c r="AB26" s="6"/>
      <c r="AC26" s="6"/>
      <c r="AD26" s="6"/>
      <c r="AE26" s="6"/>
      <c r="AF26" s="6"/>
      <c r="AG26" s="6"/>
      <c r="AH26" s="4">
        <v>16307</v>
      </c>
      <c r="AI26" s="4">
        <v>7827</v>
      </c>
      <c r="AJ26" s="5">
        <f>AI26/AH26</f>
        <v>0.47997792359109587</v>
      </c>
      <c r="AK26" s="4">
        <f>AM26%</f>
        <v>0.44500000000000001</v>
      </c>
      <c r="AL26" s="12">
        <f>(L26*M26)+(X26*Y26)+(AJ26*AK26)</f>
        <v>0.70005845274088141</v>
      </c>
      <c r="AM26" s="3">
        <v>44.5</v>
      </c>
      <c r="AN26" s="3">
        <v>36.200000000000003</v>
      </c>
      <c r="AO26" s="3">
        <v>19.3</v>
      </c>
    </row>
    <row r="27" spans="1:41" ht="14.25" customHeight="1" x14ac:dyDescent="0.35">
      <c r="A27" s="7" t="s">
        <v>19</v>
      </c>
      <c r="B27" s="7"/>
      <c r="C27" s="7"/>
      <c r="D27" s="6"/>
      <c r="E27" s="6"/>
      <c r="F27" s="6"/>
      <c r="G27" s="6"/>
      <c r="H27" s="6"/>
      <c r="I27" s="6"/>
      <c r="J27" s="4">
        <v>24044</v>
      </c>
      <c r="K27" s="4">
        <v>16839</v>
      </c>
      <c r="L27" s="5">
        <f>K27/J27</f>
        <v>0.70034104142405584</v>
      </c>
      <c r="M27" s="4">
        <f>AN27%</f>
        <v>0.18100000000000002</v>
      </c>
      <c r="N27" s="7"/>
      <c r="O27" s="7"/>
      <c r="P27" s="7"/>
      <c r="Q27" s="7"/>
      <c r="R27" s="7"/>
      <c r="S27" s="7"/>
      <c r="T27" s="7"/>
      <c r="U27" s="7"/>
      <c r="V27" s="4">
        <v>435</v>
      </c>
      <c r="W27" s="4">
        <v>313</v>
      </c>
      <c r="X27" s="5">
        <f>W27/V27</f>
        <v>0.7195402298850575</v>
      </c>
      <c r="Y27" s="4">
        <f>AO27%</f>
        <v>0.13600000000000001</v>
      </c>
      <c r="Z27" s="6"/>
      <c r="AA27" s="6"/>
      <c r="AB27" s="6"/>
      <c r="AC27" s="6"/>
      <c r="AD27" s="6"/>
      <c r="AE27" s="6"/>
      <c r="AF27" s="6"/>
      <c r="AG27" s="6"/>
      <c r="AH27" s="4">
        <v>15837</v>
      </c>
      <c r="AI27" s="4">
        <v>8561</v>
      </c>
      <c r="AJ27" s="5">
        <f>AI27/AH27</f>
        <v>0.5405695523142009</v>
      </c>
      <c r="AK27" s="4">
        <f>AM27%</f>
        <v>0.68299999999999994</v>
      </c>
      <c r="AL27" s="12">
        <f>(L27*M27)+(X27*Y27)+(AJ27*AK27)</f>
        <v>0.59382820399272118</v>
      </c>
      <c r="AM27" s="3">
        <v>68.3</v>
      </c>
      <c r="AN27" s="3">
        <v>18.100000000000001</v>
      </c>
      <c r="AO27" s="3">
        <v>13.6</v>
      </c>
    </row>
    <row r="28" spans="1:41" x14ac:dyDescent="0.35">
      <c r="A28" s="7" t="s">
        <v>18</v>
      </c>
      <c r="B28" s="7"/>
      <c r="C28" s="7"/>
      <c r="D28" s="6"/>
      <c r="E28" s="6"/>
      <c r="F28" s="6"/>
      <c r="G28" s="6"/>
      <c r="H28" s="6"/>
      <c r="I28" s="6"/>
      <c r="J28" s="4">
        <v>38411</v>
      </c>
      <c r="K28" s="4">
        <v>31671</v>
      </c>
      <c r="L28" s="5">
        <f>K28/J28</f>
        <v>0.82452943167321857</v>
      </c>
      <c r="M28" s="4">
        <f>AN28%</f>
        <v>0.439</v>
      </c>
      <c r="N28" s="7"/>
      <c r="O28" s="7"/>
      <c r="P28" s="7"/>
      <c r="Q28" s="7"/>
      <c r="R28" s="7"/>
      <c r="S28" s="7"/>
      <c r="T28" s="7"/>
      <c r="U28" s="7"/>
      <c r="V28" s="4">
        <v>621</v>
      </c>
      <c r="W28" s="4">
        <v>0</v>
      </c>
      <c r="X28" s="5">
        <f>W28/V28</f>
        <v>0</v>
      </c>
      <c r="Y28" s="4">
        <f>AO28%</f>
        <v>7.0999999999999994E-2</v>
      </c>
      <c r="Z28" s="6"/>
      <c r="AA28" s="6"/>
      <c r="AB28" s="6"/>
      <c r="AC28" s="6"/>
      <c r="AD28" s="6"/>
      <c r="AE28" s="6"/>
      <c r="AF28" s="6"/>
      <c r="AG28" s="6"/>
      <c r="AH28" s="4">
        <v>25051</v>
      </c>
      <c r="AI28" s="4">
        <v>16493</v>
      </c>
      <c r="AJ28" s="5">
        <f>AI28/AH28</f>
        <v>0.65837691110135321</v>
      </c>
      <c r="AK28" s="4">
        <f>AM28%</f>
        <v>0.49</v>
      </c>
      <c r="AL28" s="12">
        <f>(L28*M28)+(X28*Y28)+(AJ28*AK28)</f>
        <v>0.68457310694420603</v>
      </c>
      <c r="AM28" s="3">
        <v>49</v>
      </c>
      <c r="AN28" s="3">
        <v>43.9</v>
      </c>
      <c r="AO28" s="3">
        <v>7.1</v>
      </c>
    </row>
    <row r="29" spans="1:41" x14ac:dyDescent="0.35">
      <c r="A29" s="7" t="s">
        <v>17</v>
      </c>
      <c r="B29" s="7"/>
      <c r="C29" s="7"/>
      <c r="D29" s="6"/>
      <c r="E29" s="6"/>
      <c r="F29" s="6"/>
      <c r="G29" s="6"/>
      <c r="H29" s="6"/>
      <c r="I29" s="6"/>
      <c r="J29" s="4">
        <v>32533</v>
      </c>
      <c r="K29" s="4">
        <v>27416</v>
      </c>
      <c r="L29" s="5">
        <f>K29/J29</f>
        <v>0.84271355239295487</v>
      </c>
      <c r="M29" s="4">
        <f>AN29%</f>
        <v>0.373</v>
      </c>
      <c r="N29" s="7"/>
      <c r="O29" s="7"/>
      <c r="P29" s="7"/>
      <c r="Q29" s="7"/>
      <c r="R29" s="7"/>
      <c r="S29" s="7"/>
      <c r="T29" s="7"/>
      <c r="U29" s="7"/>
      <c r="V29" s="4">
        <v>546</v>
      </c>
      <c r="W29" s="4">
        <v>0</v>
      </c>
      <c r="X29" s="5">
        <f>W29/V29</f>
        <v>0</v>
      </c>
      <c r="Y29" s="4">
        <f>AO29%</f>
        <v>0.26500000000000001</v>
      </c>
      <c r="Z29" s="6"/>
      <c r="AA29" s="6"/>
      <c r="AB29" s="6"/>
      <c r="AC29" s="6"/>
      <c r="AD29" s="6"/>
      <c r="AE29" s="6"/>
      <c r="AF29" s="6"/>
      <c r="AG29" s="6"/>
      <c r="AH29" s="4">
        <v>9845</v>
      </c>
      <c r="AI29" s="4">
        <v>5254</v>
      </c>
      <c r="AJ29" s="5">
        <f>AI29/AH29</f>
        <v>0.5336719146775013</v>
      </c>
      <c r="AK29" s="4">
        <f>AM29%</f>
        <v>0.36200000000000004</v>
      </c>
      <c r="AL29" s="12">
        <f>(L29*M29)+(X29*Y29)+(AJ29*AK29)</f>
        <v>0.5075213881558277</v>
      </c>
      <c r="AM29" s="3">
        <v>36.200000000000003</v>
      </c>
      <c r="AN29" s="3">
        <v>37.299999999999997</v>
      </c>
      <c r="AO29" s="3">
        <v>26.5</v>
      </c>
    </row>
    <row r="30" spans="1:41" x14ac:dyDescent="0.35">
      <c r="A30" s="7" t="s">
        <v>30</v>
      </c>
      <c r="B30" s="7"/>
      <c r="C30" s="7"/>
      <c r="D30" s="6"/>
      <c r="E30" s="6"/>
      <c r="F30" s="6"/>
      <c r="G30" s="6"/>
      <c r="H30" s="6"/>
      <c r="I30" s="6"/>
      <c r="J30" s="4">
        <v>30949</v>
      </c>
      <c r="K30" s="4">
        <v>29284</v>
      </c>
      <c r="L30" s="5">
        <f>K30/J30</f>
        <v>0.94620181589065877</v>
      </c>
      <c r="M30" s="4">
        <f>AN30%</f>
        <v>0.27100000000000002</v>
      </c>
      <c r="N30" s="7"/>
      <c r="O30" s="7"/>
      <c r="P30" s="7"/>
      <c r="Q30" s="7"/>
      <c r="R30" s="7"/>
      <c r="S30" s="7"/>
      <c r="T30" s="7"/>
      <c r="U30" s="7"/>
      <c r="V30" s="4">
        <v>669</v>
      </c>
      <c r="W30" s="4">
        <v>600</v>
      </c>
      <c r="X30" s="5">
        <f>W30/V30</f>
        <v>0.89686098654708524</v>
      </c>
      <c r="Y30" s="4">
        <f>AO30%</f>
        <v>0.20800000000000002</v>
      </c>
      <c r="Z30" s="6"/>
      <c r="AA30" s="6"/>
      <c r="AB30" s="6"/>
      <c r="AC30" s="6"/>
      <c r="AD30" s="6"/>
      <c r="AE30" s="6"/>
      <c r="AF30" s="6"/>
      <c r="AG30" s="6"/>
      <c r="AH30" s="4">
        <v>35531</v>
      </c>
      <c r="AI30" s="4">
        <v>22531</v>
      </c>
      <c r="AJ30" s="5">
        <f>AI30/AH30</f>
        <v>0.63412231572429711</v>
      </c>
      <c r="AK30" s="4">
        <f>AM30%</f>
        <v>0.52100000000000002</v>
      </c>
      <c r="AL30" s="12">
        <f>(L30*M30)+(X30*Y30)+(AJ30*AK30)</f>
        <v>0.77334550380052103</v>
      </c>
      <c r="AM30" s="3">
        <v>52.1</v>
      </c>
      <c r="AN30" s="3">
        <v>27.1</v>
      </c>
      <c r="AO30" s="3">
        <v>20.8</v>
      </c>
    </row>
    <row r="31" spans="1:41" x14ac:dyDescent="0.35">
      <c r="A31" s="7" t="s">
        <v>16</v>
      </c>
      <c r="B31" s="7"/>
      <c r="C31" s="7"/>
      <c r="D31" s="6"/>
      <c r="E31" s="6"/>
      <c r="F31" s="6"/>
      <c r="G31" s="6"/>
      <c r="H31" s="6"/>
      <c r="I31" s="6"/>
      <c r="J31" s="4">
        <v>21477</v>
      </c>
      <c r="K31" s="4">
        <v>14388</v>
      </c>
      <c r="L31" s="5">
        <f>K31/J31</f>
        <v>0.66992596731387066</v>
      </c>
      <c r="M31" s="4">
        <f>AN31%</f>
        <v>0.17300000000000001</v>
      </c>
      <c r="N31" s="7"/>
      <c r="O31" s="7"/>
      <c r="P31" s="7"/>
      <c r="Q31" s="7"/>
      <c r="R31" s="7"/>
      <c r="S31" s="7"/>
      <c r="T31" s="7"/>
      <c r="U31" s="7"/>
      <c r="V31" s="4">
        <v>371</v>
      </c>
      <c r="W31" s="4">
        <v>269</v>
      </c>
      <c r="X31" s="5">
        <f>W31/V31</f>
        <v>0.72506738544474392</v>
      </c>
      <c r="Y31" s="4">
        <f>AO31%</f>
        <v>0.26899999999999996</v>
      </c>
      <c r="Z31" s="6"/>
      <c r="AA31" s="6"/>
      <c r="AB31" s="6"/>
      <c r="AC31" s="6"/>
      <c r="AD31" s="6"/>
      <c r="AE31" s="6"/>
      <c r="AF31" s="6"/>
      <c r="AG31" s="6"/>
      <c r="AH31" s="4">
        <v>12179</v>
      </c>
      <c r="AI31" s="4">
        <v>3841</v>
      </c>
      <c r="AJ31" s="5">
        <f>AI31/AH31</f>
        <v>0.31537893094671154</v>
      </c>
      <c r="AK31" s="4">
        <f>AM31%</f>
        <v>0.55799999999999994</v>
      </c>
      <c r="AL31" s="12">
        <f>(L31*M31)+(X31*Y31)+(AJ31*AK31)</f>
        <v>0.48692176249820074</v>
      </c>
      <c r="AM31" s="3">
        <v>55.8</v>
      </c>
      <c r="AN31" s="3">
        <v>17.3</v>
      </c>
      <c r="AO31" s="3">
        <v>26.9</v>
      </c>
    </row>
    <row r="32" spans="1:41" x14ac:dyDescent="0.35">
      <c r="A32" s="7" t="s">
        <v>0</v>
      </c>
      <c r="B32" s="7"/>
      <c r="C32" s="7"/>
      <c r="D32" s="6"/>
      <c r="E32" s="6"/>
      <c r="F32" s="6"/>
      <c r="G32" s="6"/>
      <c r="H32" s="6"/>
      <c r="I32" s="6"/>
      <c r="J32" s="4">
        <v>29948</v>
      </c>
      <c r="K32" s="4">
        <v>24139</v>
      </c>
      <c r="L32" s="5">
        <f>K32/J32</f>
        <v>0.80603045278482699</v>
      </c>
      <c r="M32" s="4">
        <f>AN32%</f>
        <v>0.29299999999999998</v>
      </c>
      <c r="N32" s="7"/>
      <c r="O32" s="7"/>
      <c r="P32" s="7"/>
      <c r="Q32" s="7"/>
      <c r="R32" s="7"/>
      <c r="S32" s="7"/>
      <c r="T32" s="7"/>
      <c r="U32" s="7"/>
      <c r="V32" s="4">
        <v>717</v>
      </c>
      <c r="W32" s="4">
        <v>503</v>
      </c>
      <c r="X32" s="5">
        <f>W32/V32</f>
        <v>0.70153417015341701</v>
      </c>
      <c r="Y32" s="4">
        <f>AO32%</f>
        <v>0.13200000000000001</v>
      </c>
      <c r="Z32" s="6"/>
      <c r="AA32" s="6"/>
      <c r="AB32" s="6"/>
      <c r="AC32" s="6"/>
      <c r="AD32" s="6"/>
      <c r="AE32" s="6"/>
      <c r="AF32" s="6"/>
      <c r="AG32" s="6"/>
      <c r="AH32" s="4">
        <v>31898</v>
      </c>
      <c r="AI32" s="4">
        <v>17929</v>
      </c>
      <c r="AJ32" s="5">
        <f>AI32/AH32</f>
        <v>0.56207285723242839</v>
      </c>
      <c r="AK32" s="4">
        <f>AM32%</f>
        <v>0.57600000000000007</v>
      </c>
      <c r="AL32" s="12">
        <f>(L32*M32)+(X32*Y32)+(AJ32*AK32)</f>
        <v>0.65252339889208411</v>
      </c>
      <c r="AM32" s="3">
        <v>57.6</v>
      </c>
      <c r="AN32" s="3">
        <v>29.3</v>
      </c>
      <c r="AO32" s="3">
        <v>13.2</v>
      </c>
    </row>
    <row r="33" spans="1:41" x14ac:dyDescent="0.35">
      <c r="A33" s="7" t="s">
        <v>15</v>
      </c>
      <c r="B33" s="7"/>
      <c r="C33" s="7"/>
      <c r="D33" s="6"/>
      <c r="E33" s="6"/>
      <c r="F33" s="6"/>
      <c r="G33" s="6"/>
      <c r="H33" s="6"/>
      <c r="I33" s="6"/>
      <c r="J33" s="4">
        <v>17855</v>
      </c>
      <c r="K33" s="4">
        <v>12431</v>
      </c>
      <c r="L33" s="5">
        <f>K33/J33</f>
        <v>0.69621954634556149</v>
      </c>
      <c r="M33" s="4">
        <f>AN33%</f>
        <v>0.14899999999999999</v>
      </c>
      <c r="N33" s="7"/>
      <c r="O33" s="7"/>
      <c r="P33" s="7"/>
      <c r="Q33" s="7"/>
      <c r="R33" s="7"/>
      <c r="S33" s="7"/>
      <c r="T33" s="7"/>
      <c r="U33" s="7"/>
      <c r="V33" s="4">
        <v>491</v>
      </c>
      <c r="W33" s="4">
        <v>264</v>
      </c>
      <c r="X33" s="5">
        <f>W33/V33</f>
        <v>0.53767820773930752</v>
      </c>
      <c r="Y33" s="4">
        <f>AO33%</f>
        <v>0.17699999999999999</v>
      </c>
      <c r="Z33" s="6"/>
      <c r="AA33" s="6"/>
      <c r="AB33" s="6"/>
      <c r="AC33" s="6"/>
      <c r="AD33" s="6"/>
      <c r="AE33" s="6"/>
      <c r="AF33" s="6"/>
      <c r="AG33" s="6"/>
      <c r="AH33" s="4">
        <v>24367</v>
      </c>
      <c r="AI33" s="4">
        <v>7410</v>
      </c>
      <c r="AJ33" s="5">
        <f>AI33/AH33</f>
        <v>0.30409980711618173</v>
      </c>
      <c r="AK33" s="4">
        <f>AM33%</f>
        <v>0.67400000000000004</v>
      </c>
      <c r="AL33" s="12">
        <f>(L33*M33)+(X33*Y33)+(AJ33*AK33)</f>
        <v>0.40386902517165257</v>
      </c>
      <c r="AM33" s="3">
        <v>67.400000000000006</v>
      </c>
      <c r="AN33" s="3">
        <v>14.9</v>
      </c>
      <c r="AO33" s="3">
        <v>17.7</v>
      </c>
    </row>
    <row r="34" spans="1:41" x14ac:dyDescent="0.35">
      <c r="A34" s="7" t="s">
        <v>14</v>
      </c>
      <c r="B34" s="7"/>
      <c r="C34" s="7"/>
      <c r="D34" s="6"/>
      <c r="E34" s="6"/>
      <c r="F34" s="6"/>
      <c r="G34" s="6"/>
      <c r="H34" s="6"/>
      <c r="I34" s="6"/>
      <c r="J34" s="4">
        <v>23689</v>
      </c>
      <c r="K34" s="4">
        <v>20391</v>
      </c>
      <c r="L34" s="5">
        <f>K34/J34</f>
        <v>0.86077926463759546</v>
      </c>
      <c r="M34" s="4">
        <f>AN34%</f>
        <v>0.223</v>
      </c>
      <c r="N34" s="7"/>
      <c r="O34" s="7"/>
      <c r="P34" s="7"/>
      <c r="Q34" s="7"/>
      <c r="R34" s="7"/>
      <c r="S34" s="7"/>
      <c r="T34" s="7"/>
      <c r="U34" s="7"/>
      <c r="V34" s="4">
        <v>482</v>
      </c>
      <c r="W34" s="4">
        <v>323</v>
      </c>
      <c r="X34" s="5">
        <f>W34/V34</f>
        <v>0.67012448132780078</v>
      </c>
      <c r="Y34" s="4">
        <f>AO34%</f>
        <v>0.22399999999999998</v>
      </c>
      <c r="Z34" s="6"/>
      <c r="AA34" s="6"/>
      <c r="AB34" s="6"/>
      <c r="AC34" s="6"/>
      <c r="AD34" s="6"/>
      <c r="AE34" s="6"/>
      <c r="AF34" s="6"/>
      <c r="AG34" s="6"/>
      <c r="AH34" s="4">
        <v>17364</v>
      </c>
      <c r="AI34" s="4">
        <v>6656</v>
      </c>
      <c r="AJ34" s="5">
        <f>AI34/AH34</f>
        <v>0.38332181524994241</v>
      </c>
      <c r="AK34" s="4">
        <f>AM34%</f>
        <v>0.55399999999999994</v>
      </c>
      <c r="AL34" s="12">
        <f>(L34*M34)+(X34*Y34)+(AJ34*AK34)</f>
        <v>0.55442194548007917</v>
      </c>
      <c r="AM34" s="3">
        <v>55.4</v>
      </c>
      <c r="AN34" s="3">
        <v>22.3</v>
      </c>
      <c r="AO34" s="3">
        <v>22.4</v>
      </c>
    </row>
    <row r="35" spans="1:41" x14ac:dyDescent="0.35">
      <c r="A35" s="7" t="s">
        <v>13</v>
      </c>
      <c r="B35" s="7"/>
      <c r="C35" s="7"/>
      <c r="D35" s="6"/>
      <c r="E35" s="6"/>
      <c r="F35" s="6"/>
      <c r="G35" s="6"/>
      <c r="H35" s="6"/>
      <c r="I35" s="6"/>
      <c r="J35" s="4">
        <v>26319</v>
      </c>
      <c r="K35" s="4">
        <v>19149</v>
      </c>
      <c r="L35" s="5">
        <f>K35/J35</f>
        <v>0.72757323606520008</v>
      </c>
      <c r="M35" s="4">
        <f>AN35%</f>
        <v>0.38100000000000001</v>
      </c>
      <c r="N35" s="7"/>
      <c r="O35" s="7"/>
      <c r="P35" s="7"/>
      <c r="Q35" s="7"/>
      <c r="R35" s="7"/>
      <c r="S35" s="7"/>
      <c r="T35" s="7"/>
      <c r="U35" s="7"/>
      <c r="V35" s="4">
        <v>591</v>
      </c>
      <c r="W35" s="4">
        <v>0</v>
      </c>
      <c r="X35" s="5">
        <f>W35/V35</f>
        <v>0</v>
      </c>
      <c r="Y35" s="4">
        <f>AO35%</f>
        <v>0.106</v>
      </c>
      <c r="Z35" s="6"/>
      <c r="AA35" s="6"/>
      <c r="AB35" s="6"/>
      <c r="AC35" s="6"/>
      <c r="AD35" s="6"/>
      <c r="AE35" s="6"/>
      <c r="AF35" s="6"/>
      <c r="AG35" s="6"/>
      <c r="AH35" s="4">
        <v>16449</v>
      </c>
      <c r="AI35" s="4">
        <v>7371</v>
      </c>
      <c r="AJ35" s="5">
        <f>AI35/AH35</f>
        <v>0.44811234725515231</v>
      </c>
      <c r="AK35" s="4">
        <f>AM35%</f>
        <v>0.51300000000000001</v>
      </c>
      <c r="AL35" s="12">
        <f>(L35*M35)+(X35*Y35)+(AJ35*AK35)</f>
        <v>0.50708703708273439</v>
      </c>
      <c r="AM35" s="3">
        <v>51.3</v>
      </c>
      <c r="AN35" s="3">
        <v>38.1</v>
      </c>
      <c r="AO35" s="3">
        <v>10.6</v>
      </c>
    </row>
    <row r="36" spans="1:41" x14ac:dyDescent="0.35">
      <c r="A36" s="7" t="s">
        <v>12</v>
      </c>
      <c r="B36" s="7"/>
      <c r="C36" s="7"/>
      <c r="D36" s="6"/>
      <c r="E36" s="6"/>
      <c r="F36" s="6"/>
      <c r="G36" s="6"/>
      <c r="H36" s="6"/>
      <c r="I36" s="6"/>
      <c r="J36" s="4">
        <v>26216</v>
      </c>
      <c r="K36" s="4">
        <v>19087</v>
      </c>
      <c r="L36" s="5">
        <f>K36/J36</f>
        <v>0.72806682941714984</v>
      </c>
      <c r="M36" s="4">
        <f>AN36%</f>
        <v>0.63700000000000001</v>
      </c>
      <c r="N36" s="7"/>
      <c r="O36" s="7"/>
      <c r="P36" s="7"/>
      <c r="Q36" s="7"/>
      <c r="R36" s="7"/>
      <c r="S36" s="7"/>
      <c r="T36" s="7"/>
      <c r="U36" s="7"/>
      <c r="V36" s="4">
        <v>606</v>
      </c>
      <c r="W36" s="4">
        <v>330</v>
      </c>
      <c r="X36" s="5">
        <f>W36/V36</f>
        <v>0.54455445544554459</v>
      </c>
      <c r="Y36" s="4">
        <f>AO36%</f>
        <v>6.7000000000000004E-2</v>
      </c>
      <c r="Z36" s="6"/>
      <c r="AA36" s="6"/>
      <c r="AB36" s="6"/>
      <c r="AC36" s="6"/>
      <c r="AD36" s="6"/>
      <c r="AE36" s="6"/>
      <c r="AF36" s="6"/>
      <c r="AG36" s="6"/>
      <c r="AH36" s="4">
        <v>21486</v>
      </c>
      <c r="AI36" s="4">
        <v>8279</v>
      </c>
      <c r="AJ36" s="5">
        <f>AI36/AH36</f>
        <v>0.38532067392720842</v>
      </c>
      <c r="AK36" s="4">
        <f>AM36%</f>
        <v>0.29699999999999999</v>
      </c>
      <c r="AL36" s="12">
        <f>(L36*M36)+(X36*Y36)+(AJ36*AK36)</f>
        <v>0.61470395900995678</v>
      </c>
      <c r="AM36" s="3">
        <v>29.7</v>
      </c>
      <c r="AN36" s="3">
        <v>63.7</v>
      </c>
      <c r="AO36" s="3">
        <v>6.7</v>
      </c>
    </row>
    <row r="37" spans="1:41" x14ac:dyDescent="0.35">
      <c r="A37" s="7" t="s">
        <v>11</v>
      </c>
      <c r="B37" s="7"/>
      <c r="C37" s="7"/>
      <c r="D37" s="6"/>
      <c r="E37" s="6"/>
      <c r="F37" s="6"/>
      <c r="G37" s="6"/>
      <c r="H37" s="6"/>
      <c r="I37" s="6"/>
      <c r="J37" s="4">
        <v>29301</v>
      </c>
      <c r="K37" s="4">
        <v>21179</v>
      </c>
      <c r="L37" s="5">
        <f>K37/J37</f>
        <v>0.72280809528685031</v>
      </c>
      <c r="M37" s="4">
        <f>AN37%</f>
        <v>0.74299999999999999</v>
      </c>
      <c r="N37" s="7"/>
      <c r="O37" s="7"/>
      <c r="P37" s="7"/>
      <c r="Q37" s="7"/>
      <c r="R37" s="7"/>
      <c r="S37" s="7"/>
      <c r="T37" s="7"/>
      <c r="U37" s="7"/>
      <c r="V37" s="4">
        <v>522</v>
      </c>
      <c r="W37" s="4">
        <v>347</v>
      </c>
      <c r="X37" s="5">
        <f>W37/V37</f>
        <v>0.66475095785440608</v>
      </c>
      <c r="Y37" s="4">
        <f>AO37%</f>
        <v>4.0999999999999995E-2</v>
      </c>
      <c r="Z37" s="6"/>
      <c r="AA37" s="6"/>
      <c r="AB37" s="6"/>
      <c r="AC37" s="6"/>
      <c r="AD37" s="6"/>
      <c r="AE37" s="6"/>
      <c r="AF37" s="6"/>
      <c r="AG37" s="6"/>
      <c r="AH37" s="4">
        <v>22411</v>
      </c>
      <c r="AI37" s="4">
        <v>8562</v>
      </c>
      <c r="AJ37" s="5">
        <f>AI37/AH37</f>
        <v>0.38204453170318148</v>
      </c>
      <c r="AK37" s="4">
        <f>AM37%</f>
        <v>0.21600000000000003</v>
      </c>
      <c r="AL37" s="12">
        <f>(L37*M37)+(X37*Y37)+(AJ37*AK37)</f>
        <v>0.6468228229180476</v>
      </c>
      <c r="AM37" s="3">
        <v>21.6</v>
      </c>
      <c r="AN37" s="3">
        <v>74.3</v>
      </c>
      <c r="AO37" s="3">
        <v>4.0999999999999996</v>
      </c>
    </row>
    <row r="38" spans="1:41" hidden="1" x14ac:dyDescent="0.35">
      <c r="A38" s="7" t="s">
        <v>4</v>
      </c>
      <c r="B38" s="7"/>
      <c r="C38" s="7"/>
      <c r="D38" s="7"/>
      <c r="E38" s="7"/>
      <c r="F38" s="7"/>
      <c r="G38" s="7"/>
      <c r="H38" s="7"/>
      <c r="I38" s="7"/>
      <c r="J38" s="4" t="e">
        <f>AVERAGE(B38,D38,F38,H38)</f>
        <v>#DIV/0!</v>
      </c>
      <c r="K38" s="4" t="e">
        <f>AVERAGE(C38,E38,G38,I38)</f>
        <v>#DIV/0!</v>
      </c>
      <c r="L38" s="5" t="e">
        <f>K38/J38</f>
        <v>#DIV/0!</v>
      </c>
      <c r="M38" s="4">
        <f>AN38%</f>
        <v>0</v>
      </c>
      <c r="N38" s="7"/>
      <c r="O38" s="7"/>
      <c r="P38" s="7"/>
      <c r="Q38" s="7"/>
      <c r="R38" s="7"/>
      <c r="S38" s="7"/>
      <c r="T38" s="7"/>
      <c r="U38" s="7"/>
      <c r="V38" s="4" t="e">
        <f>AVERAGE(N38,P38,R38,T38)</f>
        <v>#DIV/0!</v>
      </c>
      <c r="W38" s="4" t="e">
        <f>AVERAGE(O38,Q38,S38,U38)</f>
        <v>#DIV/0!</v>
      </c>
      <c r="X38" s="5" t="e">
        <f>W38/V38</f>
        <v>#DIV/0!</v>
      </c>
      <c r="Y38" s="4">
        <f>AO38%</f>
        <v>0</v>
      </c>
      <c r="Z38" s="7"/>
      <c r="AA38" s="7"/>
      <c r="AB38" s="7"/>
      <c r="AC38" s="7"/>
      <c r="AD38" s="7"/>
      <c r="AE38" s="7"/>
      <c r="AF38" s="7"/>
      <c r="AG38" s="7"/>
      <c r="AH38" s="4" t="e">
        <f>AVERAGE(Z38,AB38,AD38,AF38)</f>
        <v>#DIV/0!</v>
      </c>
      <c r="AI38" s="4" t="e">
        <f>AVERAGE(AA38,AC38,AE38,AG38)</f>
        <v>#DIV/0!</v>
      </c>
      <c r="AJ38" s="5" t="e">
        <f>AI38/AH38</f>
        <v>#DIV/0!</v>
      </c>
      <c r="AK38" s="4">
        <f>AM38%</f>
        <v>0</v>
      </c>
      <c r="AL38" s="12" t="e">
        <f>(L38*M38)+(X38*Y38)+(AJ38*AK38)</f>
        <v>#DIV/0!</v>
      </c>
      <c r="AM38" s="3"/>
      <c r="AN38" s="3"/>
      <c r="AO38" s="3"/>
    </row>
    <row r="39" spans="1:41" x14ac:dyDescent="0.35">
      <c r="A39" s="7" t="s">
        <v>10</v>
      </c>
      <c r="B39" s="7"/>
      <c r="C39" s="7"/>
      <c r="D39" s="6"/>
      <c r="E39" s="6"/>
      <c r="F39" s="6"/>
      <c r="G39" s="6"/>
      <c r="H39" s="6"/>
      <c r="I39" s="6"/>
      <c r="J39" s="4">
        <v>22144</v>
      </c>
      <c r="K39" s="4">
        <v>10889</v>
      </c>
      <c r="L39" s="5">
        <f>K39/J39</f>
        <v>0.49173591040462428</v>
      </c>
      <c r="M39" s="4">
        <f>AN39%</f>
        <v>0.22399999999999998</v>
      </c>
      <c r="N39" s="7"/>
      <c r="O39" s="7"/>
      <c r="P39" s="7"/>
      <c r="Q39" s="7"/>
      <c r="R39" s="7"/>
      <c r="S39" s="7"/>
      <c r="T39" s="7"/>
      <c r="U39" s="7"/>
      <c r="V39" s="4">
        <v>485</v>
      </c>
      <c r="W39" s="4">
        <v>204</v>
      </c>
      <c r="X39" s="5">
        <f>W39/V39</f>
        <v>0.42061855670103093</v>
      </c>
      <c r="Y39" s="4">
        <f>AO39%</f>
        <v>0.129</v>
      </c>
      <c r="Z39" s="6"/>
      <c r="AA39" s="6"/>
      <c r="AB39" s="6"/>
      <c r="AC39" s="6"/>
      <c r="AD39" s="6"/>
      <c r="AE39" s="6"/>
      <c r="AF39" s="6"/>
      <c r="AG39" s="6"/>
      <c r="AH39" s="4">
        <v>15603</v>
      </c>
      <c r="AI39" s="4">
        <v>4856</v>
      </c>
      <c r="AJ39" s="5">
        <f>AI39/AH39</f>
        <v>0.31122220085880919</v>
      </c>
      <c r="AK39" s="4">
        <f>AM39%</f>
        <v>0.64700000000000002</v>
      </c>
      <c r="AL39" s="12">
        <f>(L39*M39)+(X39*Y39)+(AJ39*AK39)</f>
        <v>0.36576940170071837</v>
      </c>
      <c r="AM39" s="3">
        <v>64.7</v>
      </c>
      <c r="AN39" s="3">
        <v>22.4</v>
      </c>
      <c r="AO39" s="3">
        <v>12.9</v>
      </c>
    </row>
    <row r="40" spans="1:41" x14ac:dyDescent="0.35">
      <c r="A40" s="7" t="s">
        <v>8</v>
      </c>
      <c r="B40" s="7"/>
      <c r="C40" s="7"/>
      <c r="D40" s="6"/>
      <c r="E40" s="6"/>
      <c r="F40" s="6"/>
      <c r="G40" s="6"/>
      <c r="H40" s="6"/>
      <c r="I40" s="6"/>
      <c r="J40" s="4">
        <v>19136</v>
      </c>
      <c r="K40" s="4">
        <v>14730</v>
      </c>
      <c r="L40" s="5">
        <f>K40/J40</f>
        <v>0.76975334448160537</v>
      </c>
      <c r="M40" s="4">
        <f>AN40%</f>
        <v>0.217</v>
      </c>
      <c r="N40" s="7"/>
      <c r="O40" s="7"/>
      <c r="P40" s="7"/>
      <c r="Q40" s="7"/>
      <c r="R40" s="7"/>
      <c r="S40" s="7"/>
      <c r="T40" s="7"/>
      <c r="U40" s="7"/>
      <c r="V40" s="4">
        <v>434</v>
      </c>
      <c r="W40" s="4">
        <v>390</v>
      </c>
      <c r="X40" s="5">
        <f>W40/V40</f>
        <v>0.89861751152073732</v>
      </c>
      <c r="Y40" s="4">
        <f>AO40%</f>
        <v>0.114</v>
      </c>
      <c r="Z40" s="6"/>
      <c r="AA40" s="6"/>
      <c r="AB40" s="6"/>
      <c r="AC40" s="6"/>
      <c r="AD40" s="6"/>
      <c r="AE40" s="6"/>
      <c r="AF40" s="6"/>
      <c r="AG40" s="6"/>
      <c r="AH40" s="4">
        <v>13993</v>
      </c>
      <c r="AI40" s="4">
        <v>4969</v>
      </c>
      <c r="AJ40" s="5">
        <f>AI40/AH40</f>
        <v>0.35510612449081685</v>
      </c>
      <c r="AK40" s="4">
        <f>AM40%</f>
        <v>0.66799999999999993</v>
      </c>
      <c r="AL40" s="12">
        <f>(L40*M40)+(X40*Y40)+(AJ40*AK40)</f>
        <v>0.506689763225738</v>
      </c>
      <c r="AM40" s="3">
        <v>66.8</v>
      </c>
      <c r="AN40" s="3">
        <v>21.7</v>
      </c>
      <c r="AO40" s="3">
        <v>11.4</v>
      </c>
    </row>
    <row r="41" spans="1:41" x14ac:dyDescent="0.35">
      <c r="A41" s="7" t="s">
        <v>9</v>
      </c>
      <c r="B41" s="7"/>
      <c r="C41" s="7"/>
      <c r="D41" s="6"/>
      <c r="E41" s="6"/>
      <c r="F41" s="6"/>
      <c r="G41" s="6"/>
      <c r="H41" s="6"/>
      <c r="I41" s="6"/>
      <c r="J41" s="4">
        <v>21998</v>
      </c>
      <c r="K41" s="4">
        <v>13330</v>
      </c>
      <c r="L41" s="5">
        <f>K41/J41</f>
        <v>0.60596417856168738</v>
      </c>
      <c r="M41" s="4">
        <f>AN41%</f>
        <v>0.33100000000000002</v>
      </c>
      <c r="N41" s="7"/>
      <c r="O41" s="7"/>
      <c r="P41" s="7"/>
      <c r="Q41" s="7"/>
      <c r="R41" s="7"/>
      <c r="S41" s="7"/>
      <c r="T41" s="7"/>
      <c r="U41" s="7"/>
      <c r="V41" s="4">
        <v>497</v>
      </c>
      <c r="W41" s="4">
        <v>0</v>
      </c>
      <c r="X41" s="5">
        <f>W41/V41</f>
        <v>0</v>
      </c>
      <c r="Y41" s="4">
        <f>AO41%</f>
        <v>0.18100000000000002</v>
      </c>
      <c r="Z41" s="6"/>
      <c r="AA41" s="6"/>
      <c r="AB41" s="6"/>
      <c r="AC41" s="6"/>
      <c r="AD41" s="6"/>
      <c r="AE41" s="6"/>
      <c r="AF41" s="6"/>
      <c r="AG41" s="6"/>
      <c r="AH41" s="4">
        <v>17465</v>
      </c>
      <c r="AI41" s="4">
        <v>7340</v>
      </c>
      <c r="AJ41" s="5">
        <f>AI41/AH41</f>
        <v>0.42026910964786718</v>
      </c>
      <c r="AK41" s="4">
        <f>AM41%</f>
        <v>0.48799999999999999</v>
      </c>
      <c r="AL41" s="12">
        <f>(L41*M41)+(X41*Y41)+(AJ41*AK41)</f>
        <v>0.4056654686120777</v>
      </c>
      <c r="AM41" s="3">
        <v>48.8</v>
      </c>
      <c r="AN41" s="3">
        <v>33.1</v>
      </c>
      <c r="AO41" s="3">
        <v>18.100000000000001</v>
      </c>
    </row>
    <row r="42" spans="1:41" x14ac:dyDescent="0.35">
      <c r="A42" s="7" t="s">
        <v>7</v>
      </c>
      <c r="B42" s="7"/>
      <c r="C42" s="7"/>
      <c r="D42" s="6"/>
      <c r="E42" s="6"/>
      <c r="F42" s="6"/>
      <c r="G42" s="6"/>
      <c r="H42" s="6"/>
      <c r="I42" s="6"/>
      <c r="J42" s="4">
        <v>18604</v>
      </c>
      <c r="K42" s="4">
        <v>11528</v>
      </c>
      <c r="L42" s="5">
        <f>K42/J42</f>
        <v>0.61965168780907331</v>
      </c>
      <c r="M42" s="4">
        <f>AN42%</f>
        <v>0.6</v>
      </c>
      <c r="N42" s="7"/>
      <c r="O42" s="7"/>
      <c r="P42" s="7"/>
      <c r="Q42" s="7"/>
      <c r="R42" s="7"/>
      <c r="S42" s="7"/>
      <c r="T42" s="7"/>
      <c r="U42" s="7"/>
      <c r="V42" s="4">
        <v>374</v>
      </c>
      <c r="W42" s="4">
        <v>316</v>
      </c>
      <c r="X42" s="5">
        <f>W42/V42</f>
        <v>0.84491978609625673</v>
      </c>
      <c r="Y42" s="4">
        <f>AO42%</f>
        <v>0.155</v>
      </c>
      <c r="Z42" s="6"/>
      <c r="AA42" s="6"/>
      <c r="AB42" s="6"/>
      <c r="AC42" s="6"/>
      <c r="AD42" s="6"/>
      <c r="AE42" s="6"/>
      <c r="AF42" s="6"/>
      <c r="AG42" s="6"/>
      <c r="AH42" s="4">
        <v>14063</v>
      </c>
      <c r="AI42" s="4">
        <v>3675</v>
      </c>
      <c r="AJ42" s="5">
        <f>AI42/AH42</f>
        <v>0.26132404181184671</v>
      </c>
      <c r="AK42" s="4">
        <f>AM42%</f>
        <v>0.245</v>
      </c>
      <c r="AL42" s="12">
        <f>(L42*M42)+(X42*Y42)+(AJ42*AK42)</f>
        <v>0.56677796977426609</v>
      </c>
      <c r="AM42" s="3">
        <v>24.5</v>
      </c>
      <c r="AN42" s="3">
        <v>60</v>
      </c>
      <c r="AO42" s="3">
        <v>15.5</v>
      </c>
    </row>
    <row r="44" spans="1:41" x14ac:dyDescent="0.35">
      <c r="A44" s="29" t="s">
        <v>54</v>
      </c>
    </row>
  </sheetData>
  <sortState xmlns:xlrd2="http://schemas.microsoft.com/office/spreadsheetml/2017/richdata2" ref="A6:AL42">
    <sortCondition ref="A6:A42"/>
  </sortState>
  <mergeCells count="26">
    <mergeCell ref="B2:M2"/>
    <mergeCell ref="L3:L4"/>
    <mergeCell ref="V3:W3"/>
    <mergeCell ref="X3:X4"/>
    <mergeCell ref="Y3:Y4"/>
    <mergeCell ref="Z3:AA3"/>
    <mergeCell ref="M3:M4"/>
    <mergeCell ref="N3:O3"/>
    <mergeCell ref="P3:Q3"/>
    <mergeCell ref="R3:S3"/>
    <mergeCell ref="A2:A4"/>
    <mergeCell ref="AL3:AL4"/>
    <mergeCell ref="AB3:AC3"/>
    <mergeCell ref="AF3:AG3"/>
    <mergeCell ref="AH3:AI3"/>
    <mergeCell ref="AJ3:AJ4"/>
    <mergeCell ref="AK3:AK4"/>
    <mergeCell ref="T3:U3"/>
    <mergeCell ref="N2:Y2"/>
    <mergeCell ref="Z2:AK2"/>
    <mergeCell ref="B3:C3"/>
    <mergeCell ref="D3:E3"/>
    <mergeCell ref="F3:G3"/>
    <mergeCell ref="H3:I3"/>
    <mergeCell ref="J3:K3"/>
    <mergeCell ref="AD3:A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2026-07-10T06:05:26Z</dcterms:created>
  <dcterms:modified xsi:type="dcterms:W3CDTF">2026-07-10T06:48:45Z</dcterms:modified>
</cp:coreProperties>
</file>